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ŠSS Darbas 2018\REZULTATAI\2019\Neįgaliųjų čempionatas\"/>
    </mc:Choice>
  </mc:AlternateContent>
  <bookViews>
    <workbookView xWindow="0" yWindow="0" windowWidth="20490" windowHeight="7050"/>
  </bookViews>
  <sheets>
    <sheet name="PŠ-V" sheetId="1" r:id="rId1"/>
    <sheet name="PŠ-M" sheetId="2" r:id="rId2"/>
    <sheet name="PP-V" sheetId="7" r:id="rId3"/>
    <sheet name="PP-M" sheetId="8" r:id="rId4"/>
    <sheet name="PŠ-60" sheetId="6" r:id="rId5"/>
    <sheet name="PP-60" sheetId="3" r:id="rId6"/>
    <sheet name="Komandiniai" sheetId="4" r:id="rId7"/>
  </sheets>
  <calcPr calcId="162913"/>
</workbook>
</file>

<file path=xl/calcChain.xml><?xml version="1.0" encoding="utf-8"?>
<calcChain xmlns="http://schemas.openxmlformats.org/spreadsheetml/2006/main">
  <c r="F25" i="4" l="1"/>
  <c r="F22" i="4"/>
  <c r="F19" i="4"/>
  <c r="F16" i="4"/>
  <c r="F13" i="4"/>
  <c r="F10" i="4"/>
  <c r="I20" i="7" l="1"/>
  <c r="O25" i="4"/>
  <c r="I14" i="8"/>
  <c r="K14" i="8" s="1"/>
  <c r="O10" i="4"/>
  <c r="I18" i="7"/>
  <c r="I24" i="7"/>
  <c r="I10" i="7"/>
  <c r="I12" i="7"/>
  <c r="I11" i="7"/>
  <c r="I21" i="7"/>
  <c r="I17" i="7"/>
  <c r="I14" i="7"/>
  <c r="I22" i="7"/>
  <c r="I13" i="7"/>
  <c r="I23" i="7"/>
  <c r="I15" i="7"/>
  <c r="I16" i="7"/>
  <c r="I19" i="7"/>
  <c r="K19" i="7" s="1"/>
  <c r="I15" i="8"/>
  <c r="K11" i="8" s="1"/>
  <c r="K19" i="3"/>
  <c r="K16" i="3"/>
  <c r="K12" i="3"/>
  <c r="K10" i="3"/>
  <c r="K15" i="6"/>
  <c r="K12" i="6"/>
  <c r="K14" i="6"/>
  <c r="K11" i="6"/>
  <c r="K13" i="6"/>
  <c r="K10" i="6"/>
  <c r="K16" i="6"/>
  <c r="I19" i="1"/>
  <c r="I22" i="1"/>
  <c r="O22" i="4"/>
  <c r="O19" i="4"/>
  <c r="O16" i="4"/>
  <c r="O13" i="4"/>
  <c r="K14" i="3"/>
  <c r="K13" i="3"/>
  <c r="K18" i="3"/>
  <c r="K17" i="3"/>
  <c r="K15" i="3"/>
  <c r="K11" i="3"/>
  <c r="I17" i="1"/>
  <c r="I10" i="2"/>
  <c r="I15" i="2"/>
  <c r="I14" i="2"/>
  <c r="I26" i="1"/>
  <c r="I11" i="1"/>
  <c r="I13" i="1"/>
  <c r="I20" i="1"/>
  <c r="I18" i="1"/>
  <c r="I23" i="1"/>
  <c r="K23" i="7" l="1"/>
  <c r="K17" i="7"/>
  <c r="K10" i="7"/>
  <c r="K24" i="7"/>
  <c r="K18" i="7"/>
  <c r="K13" i="7"/>
  <c r="K22" i="7"/>
  <c r="M17" i="3"/>
  <c r="K20" i="7"/>
  <c r="K21" i="7"/>
  <c r="K16" i="7"/>
  <c r="K15" i="7"/>
  <c r="K11" i="7"/>
  <c r="K14" i="7"/>
  <c r="M12" i="3"/>
  <c r="M10" i="3"/>
  <c r="M14" i="3"/>
  <c r="M15" i="3"/>
  <c r="M13" i="3"/>
  <c r="M16" i="3"/>
  <c r="M18" i="3"/>
  <c r="M19" i="3"/>
  <c r="P22" i="4"/>
  <c r="P16" i="4"/>
  <c r="P25" i="4"/>
  <c r="P13" i="4"/>
  <c r="P19" i="4"/>
  <c r="P10" i="4"/>
  <c r="K13" i="8"/>
  <c r="K10" i="8"/>
  <c r="K15" i="8"/>
  <c r="K12" i="8"/>
  <c r="M10" i="6"/>
  <c r="M12" i="6"/>
  <c r="M13" i="6"/>
  <c r="M15" i="6"/>
  <c r="M11" i="6"/>
  <c r="M16" i="6"/>
  <c r="M14" i="6"/>
  <c r="M11" i="3"/>
  <c r="I13" i="2"/>
  <c r="I12" i="2"/>
  <c r="I11" i="2"/>
  <c r="K14" i="2" s="1"/>
  <c r="I25" i="1"/>
  <c r="I24" i="1"/>
  <c r="I21" i="1"/>
  <c r="I16" i="1"/>
  <c r="I15" i="1"/>
  <c r="I14" i="1"/>
  <c r="I12" i="1"/>
  <c r="I10" i="1"/>
  <c r="K17" i="1" s="1"/>
  <c r="K16" i="1" l="1"/>
  <c r="K13" i="2"/>
  <c r="K15" i="2"/>
  <c r="K12" i="2"/>
  <c r="K10" i="2"/>
  <c r="K12" i="1"/>
  <c r="K21" i="1"/>
  <c r="K11" i="1"/>
  <c r="K22" i="1"/>
  <c r="K14" i="1"/>
  <c r="K24" i="1"/>
  <c r="K19" i="1"/>
  <c r="K10" i="1"/>
  <c r="K23" i="1"/>
  <c r="K18" i="1"/>
  <c r="K26" i="1"/>
  <c r="K15" i="1"/>
  <c r="K25" i="1"/>
  <c r="K20" i="1"/>
  <c r="K13" i="1"/>
  <c r="K11" i="2"/>
</calcChain>
</file>

<file path=xl/sharedStrings.xml><?xml version="1.0" encoding="utf-8"?>
<sst xmlns="http://schemas.openxmlformats.org/spreadsheetml/2006/main" count="356" uniqueCount="94">
  <si>
    <t>2019 M. Lietuvos neįgaliųjų Čempionatas</t>
  </si>
  <si>
    <t>2019 M. Lietuvos neįgaliųjų Šaudymo Čempionatas</t>
  </si>
  <si>
    <t>PNEUMATINIAIS GINKLAIS</t>
  </si>
  <si>
    <t>Šautuvas</t>
  </si>
  <si>
    <t>Alytus</t>
  </si>
  <si>
    <t>2019 m. balandžio 19-20 d.</t>
  </si>
  <si>
    <t>Eil. Nr.</t>
  </si>
  <si>
    <t>Vardas Pavardė</t>
  </si>
  <si>
    <t>Pneumatinis šautuvas</t>
  </si>
  <si>
    <t>Gim. metai</t>
  </si>
  <si>
    <t>40 šūvių</t>
  </si>
  <si>
    <t>2019 m. vasario mėn. 19-20 d.</t>
  </si>
  <si>
    <t>Komanda</t>
  </si>
  <si>
    <t>Rezultatas</t>
  </si>
  <si>
    <t>Suma</t>
  </si>
  <si>
    <t>Vieta</t>
  </si>
  <si>
    <t>Virgilijus Gutkovas</t>
  </si>
  <si>
    <t>Entuziastas</t>
  </si>
  <si>
    <t>Santaka</t>
  </si>
  <si>
    <t>30x</t>
  </si>
  <si>
    <t>15x</t>
  </si>
  <si>
    <t>Jurgita Raulynaitienė</t>
  </si>
  <si>
    <t>Albertas Micevičius</t>
  </si>
  <si>
    <t>12x</t>
  </si>
  <si>
    <t>Valentin Tepliajev</t>
  </si>
  <si>
    <t>14x</t>
  </si>
  <si>
    <t>Irena Sadauskienė</t>
  </si>
  <si>
    <t>10x</t>
  </si>
  <si>
    <t>Vyr. teisėjas</t>
  </si>
  <si>
    <t>Juozas Budrys (TK)</t>
  </si>
  <si>
    <t>Vyr. sekretorė</t>
  </si>
  <si>
    <t>Egidijus Monkus</t>
  </si>
  <si>
    <t>9x</t>
  </si>
  <si>
    <t>Gintautas Kemeraitis</t>
  </si>
  <si>
    <t>Vytautas Antanavičius</t>
  </si>
  <si>
    <t>Šešupėlė</t>
  </si>
  <si>
    <t>7x</t>
  </si>
  <si>
    <t>Vladas Tamulevičius</t>
  </si>
  <si>
    <t>8x</t>
  </si>
  <si>
    <t>Vytautas Abramavičius</t>
  </si>
  <si>
    <t>6x</t>
  </si>
  <si>
    <t>Rolandas Baranauskas</t>
  </si>
  <si>
    <t>Alytupis</t>
  </si>
  <si>
    <t>3x</t>
  </si>
  <si>
    <t>Rimas Mikelionis</t>
  </si>
  <si>
    <t>Visaggalis</t>
  </si>
  <si>
    <t>Rima Petrauskienė</t>
  </si>
  <si>
    <t>Algirdas Petrauskas</t>
  </si>
  <si>
    <t>18x</t>
  </si>
  <si>
    <t>Anzelika Molis</t>
  </si>
  <si>
    <t>Vincas Valenta</t>
  </si>
  <si>
    <t>Siekis</t>
  </si>
  <si>
    <t>Stasys Skurdelis</t>
  </si>
  <si>
    <t>1x</t>
  </si>
  <si>
    <t>2x</t>
  </si>
  <si>
    <t>Valdas Petravičius</t>
  </si>
  <si>
    <t>Gimimo metai</t>
  </si>
  <si>
    <t>Daina Kemeraitienė</t>
  </si>
  <si>
    <t>Pistoletas</t>
  </si>
  <si>
    <t>Irena Perminienė</t>
  </si>
  <si>
    <t>Gražina Mulevičienė</t>
  </si>
  <si>
    <t>Vidas Valenta</t>
  </si>
  <si>
    <t>Modestas Baltakis</t>
  </si>
  <si>
    <t>Anton Ovčinikov</t>
  </si>
  <si>
    <t>Kęstutis Savickas</t>
  </si>
  <si>
    <t>Marija Gintarė Bigataitė</t>
  </si>
  <si>
    <t>Anželika Molis</t>
  </si>
  <si>
    <t>Ernest Krasovski</t>
  </si>
  <si>
    <t>Linas Vengelis</t>
  </si>
  <si>
    <t>Rimantas Mikelionis</t>
  </si>
  <si>
    <t>Raimeda Bučinskytė</t>
  </si>
  <si>
    <t>Stanislovas Bačkys</t>
  </si>
  <si>
    <t>Valentinas Tepliajev</t>
  </si>
  <si>
    <t>Anton Ovčinnikov</t>
  </si>
  <si>
    <t>11x</t>
  </si>
  <si>
    <t>4x</t>
  </si>
  <si>
    <t xml:space="preserve">Vidas Valenta </t>
  </si>
  <si>
    <t>25x</t>
  </si>
  <si>
    <t>8X</t>
  </si>
  <si>
    <t>6X</t>
  </si>
  <si>
    <t xml:space="preserve">pistoletas </t>
  </si>
  <si>
    <t>0x</t>
  </si>
  <si>
    <t>60 šūvių (MIX)</t>
  </si>
  <si>
    <t>Vytautas Antanevičius</t>
  </si>
  <si>
    <t>Vytautas Abromavičius</t>
  </si>
  <si>
    <t>Petras Mardosas</t>
  </si>
  <si>
    <t>Stanislovas  Bačkys</t>
  </si>
  <si>
    <t>Anton  Ovcynikov</t>
  </si>
  <si>
    <t>Jurgita Vaitekūnienė</t>
  </si>
  <si>
    <t>Daina Kameraitienė</t>
  </si>
  <si>
    <t>27x</t>
  </si>
  <si>
    <t>5x</t>
  </si>
  <si>
    <t>Jūratė Česynaitė</t>
  </si>
  <si>
    <t>Pneumatiniais ginklais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</si>
</sst>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sz val="1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0"/>
      <name val="Calibri"/>
      <family val="2"/>
      <charset val="186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8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/>
    <xf numFmtId="0" fontId="1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/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0" xfId="1"/>
    <xf numFmtId="0" fontId="9" fillId="0" borderId="0" xfId="1" applyFont="1"/>
    <xf numFmtId="0" fontId="12" fillId="0" borderId="0" xfId="1" applyFont="1" applyBorder="1" applyAlignment="1">
      <alignment vertical="top" wrapText="1"/>
    </xf>
    <xf numFmtId="0" fontId="13" fillId="0" borderId="0" xfId="1" applyFont="1" applyBorder="1" applyAlignment="1">
      <alignment horizontal="center"/>
    </xf>
    <xf numFmtId="0" fontId="13" fillId="0" borderId="0" xfId="1" applyFont="1" applyBorder="1"/>
    <xf numFmtId="0" fontId="9" fillId="0" borderId="0" xfId="1" applyFont="1" applyFill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13" fillId="0" borderId="0" xfId="1" applyFont="1" applyFill="1" applyBorder="1" applyAlignment="1"/>
    <xf numFmtId="0" fontId="12" fillId="0" borderId="0" xfId="1" applyFont="1" applyFill="1" applyBorder="1" applyAlignment="1" applyProtection="1">
      <alignment horizontal="center"/>
    </xf>
    <xf numFmtId="0" fontId="9" fillId="0" borderId="0" xfId="1" applyBorder="1"/>
    <xf numFmtId="0" fontId="7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3" fillId="0" borderId="10" xfId="1" applyFont="1" applyBorder="1" applyAlignment="1" applyProtection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9" fillId="0" borderId="10" xfId="1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7" fillId="2" borderId="23" xfId="0" applyFont="1" applyFill="1" applyBorder="1" applyAlignment="1"/>
    <xf numFmtId="0" fontId="7" fillId="2" borderId="0" xfId="0" applyFont="1" applyFill="1" applyBorder="1" applyAlignment="1"/>
    <xf numFmtId="0" fontId="6" fillId="0" borderId="0" xfId="0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1" fillId="0" borderId="0" xfId="0" applyFont="1" applyAlignment="1">
      <alignment horizontal="center" wrapText="1"/>
    </xf>
    <xf numFmtId="0" fontId="2" fillId="0" borderId="17" xfId="0" applyFont="1" applyBorder="1"/>
    <xf numFmtId="0" fontId="2" fillId="0" borderId="18" xfId="0" applyFont="1" applyBorder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2" fillId="0" borderId="13" xfId="0" applyFont="1" applyBorder="1"/>
    <xf numFmtId="0" fontId="14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3">
    <cellStyle name="Įprastas" xfId="0" builtinId="0"/>
    <cellStyle name="Normal 2" xfId="1"/>
    <cellStyle name="Paprastas 2" xfId="2"/>
  </cellStyles>
  <dxfs count="0"/>
  <tableStyles count="2" defaultTableStyle="TableStyleMedium2" defaultPivotStyle="PivotStyleLight16">
    <tableStyle name="Lentelės stilius 1" pivot="0" count="0"/>
    <tableStyle name="Lentelės stilius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0</xdr:row>
      <xdr:rowOff>28575</xdr:rowOff>
    </xdr:from>
    <xdr:ext cx="514350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0</xdr:row>
      <xdr:rowOff>47625</xdr:rowOff>
    </xdr:from>
    <xdr:ext cx="4857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0</xdr:row>
      <xdr:rowOff>47625</xdr:rowOff>
    </xdr:from>
    <xdr:ext cx="4857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47625"/>
          <a:ext cx="48577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47625</xdr:rowOff>
    </xdr:from>
    <xdr:ext cx="4857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4300" y="47625"/>
          <a:ext cx="48577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47625</xdr:rowOff>
    </xdr:from>
    <xdr:ext cx="4857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47625"/>
          <a:ext cx="48577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47625</xdr:rowOff>
    </xdr:from>
    <xdr:ext cx="4857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4300" y="47625"/>
          <a:ext cx="4857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0</xdr:row>
      <xdr:rowOff>76200</xdr:rowOff>
    </xdr:from>
    <xdr:ext cx="485775" cy="6096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2920" y="76200"/>
          <a:ext cx="48577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Z973"/>
  <sheetViews>
    <sheetView tabSelected="1" topLeftCell="A8" workbookViewId="0">
      <selection activeCell="B31" sqref="B31"/>
    </sheetView>
  </sheetViews>
  <sheetFormatPr defaultColWidth="14.42578125" defaultRowHeight="15" customHeight="1" x14ac:dyDescent="0.25"/>
  <cols>
    <col min="1" max="1" width="9.5703125" customWidth="1"/>
    <col min="2" max="2" width="30.42578125" style="14" customWidth="1"/>
    <col min="3" max="3" width="6.140625" customWidth="1"/>
    <col min="4" max="4" width="11.7109375" customWidth="1"/>
    <col min="5" max="8" width="5.7109375" customWidth="1"/>
    <col min="9" max="10" width="6.140625" customWidth="1"/>
    <col min="11" max="11" width="11.7109375" customWidth="1"/>
    <col min="12" max="13" width="9.140625" customWidth="1"/>
    <col min="14" max="14" width="12.42578125" customWidth="1"/>
    <col min="15" max="15" width="10.42578125" customWidth="1"/>
    <col min="16" max="26" width="8" customWidth="1"/>
  </cols>
  <sheetData>
    <row r="1" spans="1:26" x14ac:dyDescent="0.25">
      <c r="A1" s="1"/>
      <c r="B1" s="145" t="s">
        <v>1</v>
      </c>
      <c r="C1" s="146"/>
      <c r="D1" s="146"/>
      <c r="E1" s="146"/>
      <c r="F1" s="146"/>
      <c r="G1" s="146"/>
      <c r="H1" s="146"/>
      <c r="I1" s="146"/>
      <c r="J1" s="146"/>
      <c r="K1" s="146"/>
      <c r="L1" s="145"/>
      <c r="M1" s="14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"/>
      <c r="B2" s="149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5"/>
      <c r="M2" s="14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/>
      <c r="B4" s="1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2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C5" s="3"/>
      <c r="D5" s="3"/>
      <c r="E5" s="3"/>
      <c r="F5" s="3"/>
      <c r="G5" s="3" t="s">
        <v>4</v>
      </c>
      <c r="H5" s="3"/>
      <c r="I5" s="3"/>
      <c r="J5" s="3"/>
      <c r="K5" s="3"/>
      <c r="L5" s="3"/>
      <c r="M5" s="3"/>
      <c r="N5" s="22"/>
      <c r="O5" s="22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B6" s="14" t="s">
        <v>10</v>
      </c>
      <c r="C6" s="3"/>
      <c r="D6" s="3"/>
      <c r="E6" s="3"/>
      <c r="F6" s="3"/>
      <c r="G6" t="s">
        <v>11</v>
      </c>
      <c r="H6" s="3"/>
      <c r="I6" s="3"/>
      <c r="J6" s="3"/>
      <c r="K6" s="3"/>
      <c r="L6" s="3"/>
      <c r="M6" s="3"/>
      <c r="N6" s="22"/>
      <c r="O6" s="2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2"/>
      <c r="O7" s="2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36" t="s">
        <v>6</v>
      </c>
      <c r="B8" s="138" t="s">
        <v>7</v>
      </c>
      <c r="C8" s="144" t="s">
        <v>9</v>
      </c>
      <c r="D8" s="136" t="s">
        <v>12</v>
      </c>
      <c r="E8" s="147" t="s">
        <v>13</v>
      </c>
      <c r="F8" s="148"/>
      <c r="G8" s="148"/>
      <c r="H8" s="148"/>
      <c r="I8" s="140" t="s">
        <v>14</v>
      </c>
      <c r="J8" s="141"/>
      <c r="K8" s="136" t="s">
        <v>15</v>
      </c>
      <c r="L8" s="3"/>
      <c r="M8" s="3"/>
      <c r="N8" s="22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137"/>
      <c r="B9" s="139"/>
      <c r="C9" s="137"/>
      <c r="D9" s="137"/>
      <c r="E9" s="5">
        <v>1</v>
      </c>
      <c r="F9" s="5">
        <v>2</v>
      </c>
      <c r="G9" s="5">
        <v>3</v>
      </c>
      <c r="H9" s="5">
        <v>4</v>
      </c>
      <c r="I9" s="142"/>
      <c r="J9" s="143"/>
      <c r="K9" s="137"/>
      <c r="L9" s="3"/>
      <c r="M9" s="3"/>
      <c r="N9" s="22"/>
      <c r="O9" s="2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6">
        <v>1</v>
      </c>
      <c r="B10" s="16" t="s">
        <v>16</v>
      </c>
      <c r="C10" s="23">
        <v>1950</v>
      </c>
      <c r="D10" s="23" t="s">
        <v>17</v>
      </c>
      <c r="E10" s="31">
        <v>102.9</v>
      </c>
      <c r="F10" s="31">
        <v>102.2</v>
      </c>
      <c r="G10" s="31">
        <v>103.2</v>
      </c>
      <c r="H10" s="31">
        <v>104.1</v>
      </c>
      <c r="I10" s="23">
        <f t="shared" ref="I10:I26" si="0">SUM(E10:H10)</f>
        <v>412.4</v>
      </c>
      <c r="J10" s="23" t="s">
        <v>19</v>
      </c>
      <c r="K10" s="37">
        <f t="shared" ref="K10:K26" si="1">RANK(I10,$I$10:$I$26)</f>
        <v>1</v>
      </c>
      <c r="L10" s="3"/>
      <c r="M10" s="3"/>
      <c r="N10" s="22"/>
      <c r="O10" s="2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5">
      <c r="A11" s="6">
        <v>2</v>
      </c>
      <c r="B11" s="38" t="s">
        <v>62</v>
      </c>
      <c r="C11" s="34">
        <v>1974</v>
      </c>
      <c r="D11" s="31" t="s">
        <v>45</v>
      </c>
      <c r="E11" s="70">
        <v>102.3</v>
      </c>
      <c r="F11" s="70">
        <v>101.2</v>
      </c>
      <c r="G11" s="70">
        <v>103.5</v>
      </c>
      <c r="H11" s="70">
        <v>104</v>
      </c>
      <c r="I11" s="70">
        <f t="shared" si="0"/>
        <v>411</v>
      </c>
      <c r="J11" s="33" t="s">
        <v>77</v>
      </c>
      <c r="K11" s="37">
        <f t="shared" si="1"/>
        <v>2</v>
      </c>
      <c r="L11" s="3"/>
      <c r="M11" s="3"/>
      <c r="N11" s="22"/>
      <c r="O11" s="2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5">
      <c r="A12" s="6">
        <v>3</v>
      </c>
      <c r="B12" s="16" t="s">
        <v>22</v>
      </c>
      <c r="C12" s="23">
        <v>1947</v>
      </c>
      <c r="D12" s="23" t="s">
        <v>18</v>
      </c>
      <c r="E12" s="31">
        <v>99.3</v>
      </c>
      <c r="F12" s="31">
        <v>102.2</v>
      </c>
      <c r="G12" s="31">
        <v>96.5</v>
      </c>
      <c r="H12" s="31">
        <v>99.8</v>
      </c>
      <c r="I12" s="23">
        <f t="shared" si="0"/>
        <v>397.8</v>
      </c>
      <c r="J12" s="23" t="s">
        <v>23</v>
      </c>
      <c r="K12" s="37">
        <f t="shared" si="1"/>
        <v>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6">
        <v>4</v>
      </c>
      <c r="B13" s="67" t="s">
        <v>73</v>
      </c>
      <c r="C13" s="34">
        <v>1974</v>
      </c>
      <c r="D13" s="31" t="s">
        <v>45</v>
      </c>
      <c r="E13" s="70">
        <v>101.4</v>
      </c>
      <c r="F13" s="70">
        <v>96.7</v>
      </c>
      <c r="G13" s="70">
        <v>94.9</v>
      </c>
      <c r="H13" s="70">
        <v>99.4</v>
      </c>
      <c r="I13" s="70">
        <f t="shared" si="0"/>
        <v>392.4</v>
      </c>
      <c r="J13" s="33" t="s">
        <v>74</v>
      </c>
      <c r="K13" s="37">
        <f t="shared" si="1"/>
        <v>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6">
        <v>5</v>
      </c>
      <c r="B14" s="16" t="s">
        <v>24</v>
      </c>
      <c r="C14" s="23">
        <v>1946</v>
      </c>
      <c r="D14" s="23" t="s">
        <v>17</v>
      </c>
      <c r="E14" s="31">
        <v>97.6</v>
      </c>
      <c r="F14" s="31">
        <v>97.3</v>
      </c>
      <c r="G14" s="31">
        <v>100.8</v>
      </c>
      <c r="H14" s="31">
        <v>94.9</v>
      </c>
      <c r="I14" s="23">
        <f t="shared" si="0"/>
        <v>390.6</v>
      </c>
      <c r="J14" s="23" t="s">
        <v>27</v>
      </c>
      <c r="K14" s="37">
        <f t="shared" si="1"/>
        <v>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5">
      <c r="A15" s="6">
        <v>6</v>
      </c>
      <c r="B15" s="16" t="s">
        <v>31</v>
      </c>
      <c r="C15" s="23">
        <v>1969</v>
      </c>
      <c r="D15" s="23" t="s">
        <v>17</v>
      </c>
      <c r="E15" s="31">
        <v>96.3</v>
      </c>
      <c r="F15" s="31">
        <v>96.5</v>
      </c>
      <c r="G15" s="31">
        <v>95.3</v>
      </c>
      <c r="H15" s="31">
        <v>98.9</v>
      </c>
      <c r="I15" s="32">
        <f t="shared" si="0"/>
        <v>387</v>
      </c>
      <c r="J15" s="23" t="s">
        <v>32</v>
      </c>
      <c r="K15" s="37">
        <f t="shared" si="1"/>
        <v>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5">
      <c r="A16" s="6">
        <v>7</v>
      </c>
      <c r="B16" s="16" t="s">
        <v>33</v>
      </c>
      <c r="C16" s="23">
        <v>1969</v>
      </c>
      <c r="D16" s="23" t="s">
        <v>18</v>
      </c>
      <c r="E16" s="31">
        <v>96.9</v>
      </c>
      <c r="F16" s="33">
        <v>97</v>
      </c>
      <c r="G16" s="31">
        <v>92.9</v>
      </c>
      <c r="H16" s="31">
        <v>93.9</v>
      </c>
      <c r="I16" s="23">
        <f t="shared" si="0"/>
        <v>380.70000000000005</v>
      </c>
      <c r="J16" s="23" t="s">
        <v>27</v>
      </c>
      <c r="K16" s="37">
        <f t="shared" si="1"/>
        <v>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12">
        <v>8</v>
      </c>
      <c r="B17" s="68" t="s">
        <v>50</v>
      </c>
      <c r="C17" s="69">
        <v>1965</v>
      </c>
      <c r="D17" s="21" t="s">
        <v>51</v>
      </c>
      <c r="E17" s="69">
        <v>96.7</v>
      </c>
      <c r="F17" s="69">
        <v>95.3</v>
      </c>
      <c r="G17" s="69">
        <v>91.6</v>
      </c>
      <c r="H17" s="69">
        <v>92.1</v>
      </c>
      <c r="I17" s="69">
        <f t="shared" si="0"/>
        <v>375.70000000000005</v>
      </c>
      <c r="J17" s="69" t="s">
        <v>40</v>
      </c>
      <c r="K17" s="37">
        <f t="shared" si="1"/>
        <v>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A18" s="13">
        <v>9</v>
      </c>
      <c r="B18" s="66" t="s">
        <v>44</v>
      </c>
      <c r="C18" s="20">
        <v>1967</v>
      </c>
      <c r="D18" s="20" t="s">
        <v>42</v>
      </c>
      <c r="E18" s="20">
        <v>93.9</v>
      </c>
      <c r="F18" s="20">
        <v>92.6</v>
      </c>
      <c r="G18" s="20">
        <v>96.3</v>
      </c>
      <c r="H18" s="20">
        <v>91.7</v>
      </c>
      <c r="I18" s="20">
        <f t="shared" si="0"/>
        <v>374.5</v>
      </c>
      <c r="J18" s="20" t="s">
        <v>38</v>
      </c>
      <c r="K18" s="37">
        <f t="shared" si="1"/>
        <v>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8">
        <v>10</v>
      </c>
      <c r="B19" s="37" t="s">
        <v>67</v>
      </c>
      <c r="C19" s="64">
        <v>1974</v>
      </c>
      <c r="D19" s="37" t="s">
        <v>42</v>
      </c>
      <c r="E19" s="62">
        <v>93.6</v>
      </c>
      <c r="F19" s="62">
        <v>85.7</v>
      </c>
      <c r="G19" s="62">
        <v>89.3</v>
      </c>
      <c r="H19" s="62">
        <v>97.1</v>
      </c>
      <c r="I19" s="62">
        <f t="shared" si="0"/>
        <v>365.70000000000005</v>
      </c>
      <c r="J19" s="63" t="s">
        <v>79</v>
      </c>
      <c r="K19" s="37">
        <f t="shared" si="1"/>
        <v>10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9">
        <v>11</v>
      </c>
      <c r="B20" s="37" t="s">
        <v>68</v>
      </c>
      <c r="C20" s="20">
        <v>1977</v>
      </c>
      <c r="D20" s="37" t="s">
        <v>42</v>
      </c>
      <c r="E20" s="49">
        <v>97.7</v>
      </c>
      <c r="F20" s="49">
        <v>91</v>
      </c>
      <c r="G20" s="49">
        <v>86.8</v>
      </c>
      <c r="H20" s="49">
        <v>90.2</v>
      </c>
      <c r="I20" s="49">
        <f t="shared" si="0"/>
        <v>365.7</v>
      </c>
      <c r="J20" s="59" t="s">
        <v>75</v>
      </c>
      <c r="K20" s="37">
        <f t="shared" si="1"/>
        <v>11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8">
        <v>12</v>
      </c>
      <c r="B21" s="39" t="s">
        <v>34</v>
      </c>
      <c r="C21" s="36">
        <v>1958</v>
      </c>
      <c r="D21" s="36" t="s">
        <v>35</v>
      </c>
      <c r="E21" s="37">
        <v>93.5</v>
      </c>
      <c r="F21" s="37">
        <v>87.8</v>
      </c>
      <c r="G21" s="37">
        <v>89.1</v>
      </c>
      <c r="H21" s="37">
        <v>94.2</v>
      </c>
      <c r="I21" s="36">
        <f t="shared" si="0"/>
        <v>364.59999999999997</v>
      </c>
      <c r="J21" s="36" t="s">
        <v>36</v>
      </c>
      <c r="K21" s="37">
        <f t="shared" si="1"/>
        <v>12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9">
        <v>13</v>
      </c>
      <c r="B22" s="37" t="s">
        <v>76</v>
      </c>
      <c r="C22" s="20">
        <v>1965</v>
      </c>
      <c r="D22" s="61" t="s">
        <v>51</v>
      </c>
      <c r="E22" s="62">
        <v>87.5</v>
      </c>
      <c r="F22" s="62">
        <v>91.3</v>
      </c>
      <c r="G22" s="62">
        <v>93.4</v>
      </c>
      <c r="H22" s="62">
        <v>86.9</v>
      </c>
      <c r="I22" s="62">
        <f t="shared" si="0"/>
        <v>359.1</v>
      </c>
      <c r="J22" s="63" t="s">
        <v>38</v>
      </c>
      <c r="K22" s="37">
        <f t="shared" si="1"/>
        <v>13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8">
        <v>14</v>
      </c>
      <c r="B23" s="65" t="s">
        <v>41</v>
      </c>
      <c r="C23" s="24">
        <v>1971</v>
      </c>
      <c r="D23" s="40" t="s">
        <v>42</v>
      </c>
      <c r="E23" s="20">
        <v>93.4</v>
      </c>
      <c r="F23" s="20">
        <v>80.900000000000006</v>
      </c>
      <c r="G23" s="20">
        <v>92.9</v>
      </c>
      <c r="H23" s="20">
        <v>91.7</v>
      </c>
      <c r="I23" s="41">
        <f t="shared" si="0"/>
        <v>358.90000000000003</v>
      </c>
      <c r="J23" s="24" t="s">
        <v>43</v>
      </c>
      <c r="K23" s="37">
        <f t="shared" si="1"/>
        <v>14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9">
        <v>15</v>
      </c>
      <c r="B24" s="39" t="s">
        <v>37</v>
      </c>
      <c r="C24" s="36">
        <v>1951</v>
      </c>
      <c r="D24" s="36" t="s">
        <v>35</v>
      </c>
      <c r="E24" s="37">
        <v>92.8</v>
      </c>
      <c r="F24" s="37">
        <v>83.7</v>
      </c>
      <c r="G24" s="37">
        <v>88.7</v>
      </c>
      <c r="H24" s="37">
        <v>86.2</v>
      </c>
      <c r="I24" s="36">
        <f t="shared" si="0"/>
        <v>351.4</v>
      </c>
      <c r="J24" s="36" t="s">
        <v>38</v>
      </c>
      <c r="K24" s="37">
        <f t="shared" si="1"/>
        <v>15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60">
        <v>16</v>
      </c>
      <c r="B25" s="39" t="s">
        <v>39</v>
      </c>
      <c r="C25" s="36">
        <v>1960</v>
      </c>
      <c r="D25" s="36" t="s">
        <v>35</v>
      </c>
      <c r="E25" s="37">
        <v>93.6</v>
      </c>
      <c r="F25" s="37">
        <v>87.2</v>
      </c>
      <c r="G25" s="37">
        <v>87.2</v>
      </c>
      <c r="H25" s="37">
        <v>78.900000000000006</v>
      </c>
      <c r="I25" s="36">
        <f t="shared" si="0"/>
        <v>346.9</v>
      </c>
      <c r="J25" s="36" t="s">
        <v>40</v>
      </c>
      <c r="K25" s="37">
        <f t="shared" si="1"/>
        <v>16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0">
        <v>17</v>
      </c>
      <c r="B26" s="20" t="s">
        <v>52</v>
      </c>
      <c r="C26" s="20">
        <v>1955</v>
      </c>
      <c r="D26" s="20" t="s">
        <v>51</v>
      </c>
      <c r="E26" s="20">
        <v>85.7</v>
      </c>
      <c r="F26" s="20">
        <v>79.3</v>
      </c>
      <c r="G26" s="20">
        <v>79.599999999999994</v>
      </c>
      <c r="H26" s="20">
        <v>89.7</v>
      </c>
      <c r="I26" s="20">
        <f t="shared" si="0"/>
        <v>334.3</v>
      </c>
      <c r="J26" s="20" t="s">
        <v>53</v>
      </c>
      <c r="K26" s="37">
        <f t="shared" si="1"/>
        <v>17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17" t="s">
        <v>28</v>
      </c>
      <c r="C29" s="3"/>
      <c r="D29" s="3"/>
      <c r="E29" s="3" t="s">
        <v>29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134" t="s">
        <v>30</v>
      </c>
      <c r="C31" s="3"/>
      <c r="D31" s="3"/>
      <c r="E31" s="58" t="s">
        <v>92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</sheetData>
  <sortState ref="B10:K26">
    <sortCondition ref="K10:K26"/>
  </sortState>
  <mergeCells count="11">
    <mergeCell ref="A8:A9"/>
    <mergeCell ref="B8:B9"/>
    <mergeCell ref="I8:J9"/>
    <mergeCell ref="C8:C9"/>
    <mergeCell ref="L1:M1"/>
    <mergeCell ref="L2:M2"/>
    <mergeCell ref="K8:K9"/>
    <mergeCell ref="E8:H8"/>
    <mergeCell ref="B1:K1"/>
    <mergeCell ref="B2:K2"/>
    <mergeCell ref="D8:D9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983"/>
  <sheetViews>
    <sheetView workbookViewId="0">
      <selection activeCell="B18" sqref="B18"/>
    </sheetView>
  </sheetViews>
  <sheetFormatPr defaultColWidth="14.42578125" defaultRowHeight="15" customHeight="1" x14ac:dyDescent="0.25"/>
  <cols>
    <col min="1" max="1" width="13.28515625" customWidth="1"/>
    <col min="2" max="2" width="26.5703125" customWidth="1"/>
    <col min="3" max="3" width="6.140625" customWidth="1"/>
    <col min="4" max="4" width="12.85546875" customWidth="1"/>
    <col min="5" max="8" width="5.7109375" customWidth="1"/>
    <col min="9" max="9" width="6.140625" customWidth="1"/>
    <col min="10" max="10" width="4.42578125" customWidth="1"/>
    <col min="11" max="11" width="5.5703125" customWidth="1"/>
    <col min="12" max="26" width="8" customWidth="1"/>
  </cols>
  <sheetData>
    <row r="1" spans="1:13" x14ac:dyDescent="0.25">
      <c r="A1" s="1"/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5"/>
      <c r="M1" s="146"/>
    </row>
    <row r="2" spans="1:13" x14ac:dyDescent="0.25">
      <c r="A2" s="2"/>
      <c r="B2" s="149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5"/>
      <c r="M2" s="146"/>
    </row>
    <row r="4" spans="1:13" x14ac:dyDescent="0.25">
      <c r="A4" s="4"/>
      <c r="B4" s="4" t="s">
        <v>3</v>
      </c>
    </row>
    <row r="5" spans="1:13" x14ac:dyDescent="0.25">
      <c r="G5" t="s">
        <v>4</v>
      </c>
    </row>
    <row r="6" spans="1:13" x14ac:dyDescent="0.25">
      <c r="G6" t="s">
        <v>5</v>
      </c>
    </row>
    <row r="8" spans="1:13" ht="15" customHeight="1" x14ac:dyDescent="0.25">
      <c r="A8" s="136" t="s">
        <v>6</v>
      </c>
      <c r="B8" s="138" t="s">
        <v>7</v>
      </c>
      <c r="C8" s="144" t="s">
        <v>9</v>
      </c>
      <c r="D8" s="136" t="s">
        <v>12</v>
      </c>
      <c r="E8" s="147" t="s">
        <v>13</v>
      </c>
      <c r="F8" s="148"/>
      <c r="G8" s="148"/>
      <c r="H8" s="148"/>
      <c r="I8" s="140" t="s">
        <v>14</v>
      </c>
      <c r="J8" s="141"/>
      <c r="K8" s="136" t="s">
        <v>15</v>
      </c>
    </row>
    <row r="9" spans="1:13" x14ac:dyDescent="0.25">
      <c r="A9" s="137"/>
      <c r="B9" s="139"/>
      <c r="C9" s="137"/>
      <c r="D9" s="137"/>
      <c r="E9" s="5">
        <v>1</v>
      </c>
      <c r="F9" s="5">
        <v>2</v>
      </c>
      <c r="G9" s="5">
        <v>3</v>
      </c>
      <c r="H9" s="5">
        <v>4</v>
      </c>
      <c r="I9" s="142"/>
      <c r="J9" s="143"/>
      <c r="K9" s="137"/>
    </row>
    <row r="10" spans="1:13" ht="16.5" customHeight="1" x14ac:dyDescent="0.25">
      <c r="A10" s="94">
        <v>1</v>
      </c>
      <c r="B10" s="38" t="s">
        <v>46</v>
      </c>
      <c r="C10" s="34">
        <v>1980</v>
      </c>
      <c r="D10" s="34" t="s">
        <v>45</v>
      </c>
      <c r="E10" s="70">
        <v>101.2</v>
      </c>
      <c r="F10" s="70">
        <v>101</v>
      </c>
      <c r="G10" s="70">
        <v>102</v>
      </c>
      <c r="H10" s="70">
        <v>98.1</v>
      </c>
      <c r="I10" s="70">
        <f t="shared" ref="I10:I15" si="0">SUM(E10:H10)</f>
        <v>402.29999999999995</v>
      </c>
      <c r="J10" s="34" t="s">
        <v>48</v>
      </c>
      <c r="K10" s="88">
        <f t="shared" ref="K10:K15" si="1">RANK(I10,$I$10:$I$17)</f>
        <v>1</v>
      </c>
    </row>
    <row r="11" spans="1:13" ht="16.5" customHeight="1" x14ac:dyDescent="0.25">
      <c r="A11" s="94">
        <v>2</v>
      </c>
      <c r="B11" s="28" t="s">
        <v>89</v>
      </c>
      <c r="C11" s="95">
        <v>1959</v>
      </c>
      <c r="D11" s="95" t="s">
        <v>18</v>
      </c>
      <c r="E11" s="96">
        <v>98.7</v>
      </c>
      <c r="F11" s="96">
        <v>99.7</v>
      </c>
      <c r="G11" s="96">
        <v>101.5</v>
      </c>
      <c r="H11" s="96">
        <v>101.3</v>
      </c>
      <c r="I11" s="100">
        <f t="shared" si="0"/>
        <v>401.2</v>
      </c>
      <c r="J11" s="95" t="s">
        <v>20</v>
      </c>
      <c r="K11" s="88">
        <f t="shared" si="1"/>
        <v>2</v>
      </c>
    </row>
    <row r="12" spans="1:13" ht="16.5" customHeight="1" x14ac:dyDescent="0.25">
      <c r="A12" s="97">
        <v>3</v>
      </c>
      <c r="B12" s="30" t="s">
        <v>21</v>
      </c>
      <c r="C12" s="98">
        <v>1970</v>
      </c>
      <c r="D12" s="98" t="s">
        <v>18</v>
      </c>
      <c r="E12" s="101">
        <v>99.3</v>
      </c>
      <c r="F12" s="101">
        <v>93.6</v>
      </c>
      <c r="G12" s="101">
        <v>97</v>
      </c>
      <c r="H12" s="101">
        <v>98.8</v>
      </c>
      <c r="I12" s="102">
        <f t="shared" si="0"/>
        <v>388.7</v>
      </c>
      <c r="J12" s="98" t="s">
        <v>25</v>
      </c>
      <c r="K12" s="99">
        <f t="shared" si="1"/>
        <v>3</v>
      </c>
    </row>
    <row r="13" spans="1:13" ht="15.75" customHeight="1" x14ac:dyDescent="0.25">
      <c r="A13" s="44">
        <v>4</v>
      </c>
      <c r="B13" s="44" t="s">
        <v>26</v>
      </c>
      <c r="C13" s="46">
        <v>1943</v>
      </c>
      <c r="D13" s="46" t="s">
        <v>18</v>
      </c>
      <c r="E13" s="48">
        <v>95.5</v>
      </c>
      <c r="F13" s="48">
        <v>98.3</v>
      </c>
      <c r="G13" s="48">
        <v>97.5</v>
      </c>
      <c r="H13" s="48">
        <v>96.1</v>
      </c>
      <c r="I13" s="103">
        <f t="shared" si="0"/>
        <v>387.4</v>
      </c>
      <c r="J13" s="46" t="s">
        <v>27</v>
      </c>
      <c r="K13" s="47">
        <f t="shared" si="1"/>
        <v>4</v>
      </c>
    </row>
    <row r="14" spans="1:13" ht="15.75" customHeight="1" x14ac:dyDescent="0.25">
      <c r="A14" s="44">
        <v>5</v>
      </c>
      <c r="B14" s="37" t="s">
        <v>65</v>
      </c>
      <c r="C14" s="20">
        <v>1993</v>
      </c>
      <c r="D14" s="20" t="s">
        <v>42</v>
      </c>
      <c r="E14" s="49">
        <v>96.5</v>
      </c>
      <c r="F14" s="49">
        <v>97.3</v>
      </c>
      <c r="G14" s="49">
        <v>96.2</v>
      </c>
      <c r="H14" s="49">
        <v>95.6</v>
      </c>
      <c r="I14" s="103">
        <f t="shared" si="0"/>
        <v>385.6</v>
      </c>
      <c r="J14" s="37" t="s">
        <v>78</v>
      </c>
      <c r="K14" s="47">
        <f t="shared" si="1"/>
        <v>5</v>
      </c>
    </row>
    <row r="15" spans="1:13" ht="15.75" customHeight="1" x14ac:dyDescent="0.25">
      <c r="A15" s="43">
        <v>6</v>
      </c>
      <c r="B15" s="20" t="s">
        <v>49</v>
      </c>
      <c r="C15" s="20">
        <v>1989</v>
      </c>
      <c r="D15" s="20" t="s">
        <v>42</v>
      </c>
      <c r="E15" s="49">
        <v>94.9</v>
      </c>
      <c r="F15" s="49">
        <v>92.9</v>
      </c>
      <c r="G15" s="49">
        <v>97.6</v>
      </c>
      <c r="H15" s="49">
        <v>94</v>
      </c>
      <c r="I15" s="103">
        <f t="shared" si="0"/>
        <v>379.4</v>
      </c>
      <c r="J15" s="20" t="s">
        <v>36</v>
      </c>
      <c r="K15" s="47">
        <f t="shared" si="1"/>
        <v>6</v>
      </c>
    </row>
    <row r="16" spans="1:13" ht="15.75" customHeight="1" x14ac:dyDescent="0.25">
      <c r="A16" s="52"/>
      <c r="B16" s="21"/>
      <c r="C16" s="22"/>
      <c r="D16" s="22"/>
      <c r="E16" s="22"/>
      <c r="F16" s="22"/>
      <c r="G16" s="22"/>
      <c r="H16" s="22"/>
      <c r="I16" s="91"/>
      <c r="J16" s="22"/>
      <c r="K16" s="92"/>
      <c r="L16" s="22"/>
    </row>
    <row r="17" spans="1:12" ht="15.75" customHeight="1" x14ac:dyDescent="0.25">
      <c r="A17" s="52"/>
      <c r="B17" s="21"/>
      <c r="C17" s="22"/>
      <c r="D17" s="22"/>
      <c r="E17" s="22"/>
      <c r="F17" s="22"/>
      <c r="G17" s="22"/>
      <c r="H17" s="22"/>
      <c r="I17" s="91"/>
      <c r="J17" s="22"/>
      <c r="K17" s="92"/>
      <c r="L17" s="22"/>
    </row>
    <row r="18" spans="1:12" ht="15.75" customHeight="1" x14ac:dyDescent="0.25">
      <c r="B18" s="131" t="s">
        <v>28</v>
      </c>
      <c r="E18" t="s">
        <v>29</v>
      </c>
    </row>
    <row r="19" spans="1:12" ht="15.75" customHeight="1" x14ac:dyDescent="0.25">
      <c r="B19" s="128"/>
    </row>
    <row r="20" spans="1:12" ht="15.75" customHeight="1" x14ac:dyDescent="0.25">
      <c r="B20" s="128" t="s">
        <v>30</v>
      </c>
      <c r="E20" s="58" t="s">
        <v>92</v>
      </c>
    </row>
    <row r="21" spans="1:12" ht="15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sortState ref="B10:K15">
    <sortCondition ref="K10:K15"/>
  </sortState>
  <mergeCells count="11">
    <mergeCell ref="B8:B9"/>
    <mergeCell ref="A8:A9"/>
    <mergeCell ref="D8:D9"/>
    <mergeCell ref="B1:K1"/>
    <mergeCell ref="L1:M1"/>
    <mergeCell ref="B2:K2"/>
    <mergeCell ref="L2:M2"/>
    <mergeCell ref="I8:J9"/>
    <mergeCell ref="K8:K9"/>
    <mergeCell ref="E8:H8"/>
    <mergeCell ref="C8:C9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6" workbookViewId="0">
      <selection activeCell="B28" sqref="B28"/>
    </sheetView>
  </sheetViews>
  <sheetFormatPr defaultRowHeight="15" x14ac:dyDescent="0.25"/>
  <cols>
    <col min="1" max="1" width="11.5703125" customWidth="1"/>
    <col min="2" max="2" width="25.140625" customWidth="1"/>
    <col min="3" max="3" width="10.28515625" customWidth="1"/>
    <col min="4" max="4" width="12.85546875" customWidth="1"/>
  </cols>
  <sheetData>
    <row r="1" spans="1:11" x14ac:dyDescent="0.25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4" spans="1:11" x14ac:dyDescent="0.25">
      <c r="A4" s="74" t="s">
        <v>80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4"/>
      <c r="B5" s="74"/>
      <c r="C5" s="74"/>
      <c r="D5" s="74"/>
      <c r="E5" s="74"/>
      <c r="F5" s="74"/>
      <c r="G5" s="75" t="s">
        <v>4</v>
      </c>
      <c r="H5" s="74"/>
      <c r="I5" s="74"/>
      <c r="J5" s="74"/>
      <c r="K5" s="74"/>
    </row>
    <row r="6" spans="1:11" x14ac:dyDescent="0.25">
      <c r="A6" s="74" t="s">
        <v>10</v>
      </c>
      <c r="B6" s="74"/>
      <c r="C6" s="74"/>
      <c r="D6" s="74"/>
      <c r="E6" s="74"/>
      <c r="F6" s="74"/>
      <c r="G6" s="74" t="s">
        <v>11</v>
      </c>
      <c r="H6" s="74"/>
      <c r="I6" s="74"/>
      <c r="J6" s="74"/>
      <c r="K6" s="74"/>
    </row>
    <row r="8" spans="1:11" x14ac:dyDescent="0.25">
      <c r="A8" s="136" t="s">
        <v>6</v>
      </c>
      <c r="B8" s="138" t="s">
        <v>7</v>
      </c>
      <c r="C8" s="144" t="s">
        <v>9</v>
      </c>
      <c r="D8" s="155" t="s">
        <v>12</v>
      </c>
      <c r="E8" s="147" t="s">
        <v>13</v>
      </c>
      <c r="F8" s="148"/>
      <c r="G8" s="148"/>
      <c r="H8" s="148"/>
      <c r="I8" s="140" t="s">
        <v>14</v>
      </c>
      <c r="J8" s="141"/>
      <c r="K8" s="136" t="s">
        <v>15</v>
      </c>
    </row>
    <row r="9" spans="1:11" x14ac:dyDescent="0.25">
      <c r="A9" s="137"/>
      <c r="B9" s="156"/>
      <c r="C9" s="154"/>
      <c r="D9" s="154"/>
      <c r="E9" s="42">
        <v>1</v>
      </c>
      <c r="F9" s="42">
        <v>2</v>
      </c>
      <c r="G9" s="42">
        <v>3</v>
      </c>
      <c r="H9" s="42">
        <v>4</v>
      </c>
      <c r="I9" s="150"/>
      <c r="J9" s="151"/>
      <c r="K9" s="154"/>
    </row>
    <row r="10" spans="1:11" x14ac:dyDescent="0.25">
      <c r="A10" s="29">
        <v>1</v>
      </c>
      <c r="B10" s="20" t="s">
        <v>64</v>
      </c>
      <c r="C10" s="20">
        <v>1954</v>
      </c>
      <c r="D10" s="20" t="s">
        <v>17</v>
      </c>
      <c r="E10" s="51">
        <v>77</v>
      </c>
      <c r="F10" s="51">
        <v>80</v>
      </c>
      <c r="G10" s="51">
        <v>86</v>
      </c>
      <c r="H10" s="51">
        <v>83</v>
      </c>
      <c r="I10" s="113">
        <f t="shared" ref="I10:I24" si="0">SUM(E10:H10)</f>
        <v>326</v>
      </c>
      <c r="J10" s="20" t="s">
        <v>43</v>
      </c>
      <c r="K10" s="71">
        <f>RANK(I10, $I$10:$I$24)</f>
        <v>1</v>
      </c>
    </row>
    <row r="11" spans="1:11" x14ac:dyDescent="0.25">
      <c r="A11" s="29">
        <v>2</v>
      </c>
      <c r="B11" s="37" t="s">
        <v>55</v>
      </c>
      <c r="C11" s="20">
        <v>1967</v>
      </c>
      <c r="D11" s="20" t="s">
        <v>18</v>
      </c>
      <c r="E11" s="51">
        <v>73</v>
      </c>
      <c r="F11" s="51">
        <v>84</v>
      </c>
      <c r="G11" s="51">
        <v>83</v>
      </c>
      <c r="H11" s="51">
        <v>83</v>
      </c>
      <c r="I11" s="113">
        <f t="shared" si="0"/>
        <v>323</v>
      </c>
      <c r="J11" s="37" t="s">
        <v>43</v>
      </c>
      <c r="K11" s="71">
        <f>RANK(I11, $I$10:$I$24)</f>
        <v>2</v>
      </c>
    </row>
    <row r="12" spans="1:11" x14ac:dyDescent="0.25">
      <c r="A12" s="87">
        <v>3</v>
      </c>
      <c r="B12" s="20" t="s">
        <v>86</v>
      </c>
      <c r="C12" s="20">
        <v>1969</v>
      </c>
      <c r="D12" s="20" t="s">
        <v>17</v>
      </c>
      <c r="E12" s="51">
        <v>82</v>
      </c>
      <c r="F12" s="51">
        <v>76</v>
      </c>
      <c r="G12" s="51">
        <v>85</v>
      </c>
      <c r="H12" s="51">
        <v>80</v>
      </c>
      <c r="I12" s="113">
        <f t="shared" si="0"/>
        <v>323</v>
      </c>
      <c r="J12" s="20" t="s">
        <v>54</v>
      </c>
      <c r="K12" s="71">
        <v>3</v>
      </c>
    </row>
    <row r="13" spans="1:11" x14ac:dyDescent="0.25">
      <c r="A13" s="29">
        <v>4</v>
      </c>
      <c r="B13" s="20" t="s">
        <v>62</v>
      </c>
      <c r="C13" s="20">
        <v>1974</v>
      </c>
      <c r="D13" s="20" t="s">
        <v>45</v>
      </c>
      <c r="E13" s="51">
        <v>76</v>
      </c>
      <c r="F13" s="51">
        <v>80</v>
      </c>
      <c r="G13" s="51">
        <v>80</v>
      </c>
      <c r="H13" s="51">
        <v>71</v>
      </c>
      <c r="I13" s="113">
        <f t="shared" si="0"/>
        <v>307</v>
      </c>
      <c r="J13" s="20" t="s">
        <v>54</v>
      </c>
      <c r="K13" s="71">
        <f t="shared" ref="K13:K24" si="1">RANK(I13, $I$10:$I$24)</f>
        <v>4</v>
      </c>
    </row>
    <row r="14" spans="1:11" x14ac:dyDescent="0.25">
      <c r="A14" s="29">
        <v>5</v>
      </c>
      <c r="B14" s="20" t="s">
        <v>47</v>
      </c>
      <c r="C14" s="20">
        <v>1974</v>
      </c>
      <c r="D14" s="20" t="s">
        <v>45</v>
      </c>
      <c r="E14" s="51">
        <v>65</v>
      </c>
      <c r="F14" s="51">
        <v>75</v>
      </c>
      <c r="G14" s="51">
        <v>62</v>
      </c>
      <c r="H14" s="51">
        <v>57</v>
      </c>
      <c r="I14" s="113">
        <f t="shared" si="0"/>
        <v>259</v>
      </c>
      <c r="J14" s="20" t="s">
        <v>81</v>
      </c>
      <c r="K14" s="71">
        <f t="shared" si="1"/>
        <v>5</v>
      </c>
    </row>
    <row r="15" spans="1:11" x14ac:dyDescent="0.25">
      <c r="A15" s="87">
        <v>6</v>
      </c>
      <c r="B15" s="37" t="s">
        <v>41</v>
      </c>
      <c r="C15" s="20">
        <v>1971</v>
      </c>
      <c r="D15" s="37" t="s">
        <v>42</v>
      </c>
      <c r="E15" s="51">
        <v>67</v>
      </c>
      <c r="F15" s="51">
        <v>56</v>
      </c>
      <c r="G15" s="51">
        <v>47</v>
      </c>
      <c r="H15" s="51">
        <v>71</v>
      </c>
      <c r="I15" s="113">
        <f t="shared" si="0"/>
        <v>241</v>
      </c>
      <c r="J15" s="37" t="s">
        <v>54</v>
      </c>
      <c r="K15" s="71">
        <f t="shared" si="1"/>
        <v>6</v>
      </c>
    </row>
    <row r="16" spans="1:11" x14ac:dyDescent="0.25">
      <c r="A16" s="29">
        <v>7</v>
      </c>
      <c r="B16" s="37" t="s">
        <v>44</v>
      </c>
      <c r="C16" s="20">
        <v>1967</v>
      </c>
      <c r="D16" s="37" t="s">
        <v>42</v>
      </c>
      <c r="E16" s="51">
        <v>47</v>
      </c>
      <c r="F16" s="51">
        <v>65</v>
      </c>
      <c r="G16" s="51">
        <v>50</v>
      </c>
      <c r="H16" s="51">
        <v>65</v>
      </c>
      <c r="I16" s="113">
        <f t="shared" si="0"/>
        <v>227</v>
      </c>
      <c r="J16" s="37" t="s">
        <v>81</v>
      </c>
      <c r="K16" s="71">
        <f t="shared" si="1"/>
        <v>7</v>
      </c>
    </row>
    <row r="17" spans="1:11" x14ac:dyDescent="0.25">
      <c r="A17" s="29">
        <v>8</v>
      </c>
      <c r="B17" s="20" t="s">
        <v>50</v>
      </c>
      <c r="C17" s="20">
        <v>1955</v>
      </c>
      <c r="D17" s="20" t="s">
        <v>51</v>
      </c>
      <c r="E17" s="51">
        <v>43</v>
      </c>
      <c r="F17" s="51">
        <v>39</v>
      </c>
      <c r="G17" s="51">
        <v>40</v>
      </c>
      <c r="H17" s="51">
        <v>45</v>
      </c>
      <c r="I17" s="113">
        <f t="shared" si="0"/>
        <v>167</v>
      </c>
      <c r="J17" s="20" t="s">
        <v>53</v>
      </c>
      <c r="K17" s="71">
        <f t="shared" si="1"/>
        <v>8</v>
      </c>
    </row>
    <row r="18" spans="1:11" x14ac:dyDescent="0.25">
      <c r="A18" s="29">
        <v>9</v>
      </c>
      <c r="B18" s="44" t="s">
        <v>84</v>
      </c>
      <c r="C18" s="46">
        <v>1960</v>
      </c>
      <c r="D18" s="46" t="s">
        <v>35</v>
      </c>
      <c r="E18" s="50">
        <v>28</v>
      </c>
      <c r="F18" s="50">
        <v>44</v>
      </c>
      <c r="G18" s="50">
        <v>43</v>
      </c>
      <c r="H18" s="50">
        <v>51</v>
      </c>
      <c r="I18" s="113">
        <f t="shared" si="0"/>
        <v>166</v>
      </c>
      <c r="J18" s="46" t="s">
        <v>81</v>
      </c>
      <c r="K18" s="71">
        <f t="shared" si="1"/>
        <v>9</v>
      </c>
    </row>
    <row r="19" spans="1:11" x14ac:dyDescent="0.25">
      <c r="A19" s="29">
        <v>10</v>
      </c>
      <c r="B19" s="37" t="s">
        <v>52</v>
      </c>
      <c r="C19" s="20">
        <v>1955</v>
      </c>
      <c r="D19" s="37" t="s">
        <v>51</v>
      </c>
      <c r="E19" s="51">
        <v>51</v>
      </c>
      <c r="F19" s="51">
        <v>46</v>
      </c>
      <c r="G19" s="51">
        <v>40</v>
      </c>
      <c r="H19" s="51">
        <v>28</v>
      </c>
      <c r="I19" s="113">
        <f t="shared" si="0"/>
        <v>165</v>
      </c>
      <c r="J19" s="37" t="s">
        <v>81</v>
      </c>
      <c r="K19" s="71">
        <f t="shared" si="1"/>
        <v>10</v>
      </c>
    </row>
    <row r="20" spans="1:11" x14ac:dyDescent="0.25">
      <c r="A20" s="29">
        <v>11</v>
      </c>
      <c r="B20" s="116" t="s">
        <v>68</v>
      </c>
      <c r="C20" s="117">
        <v>1977</v>
      </c>
      <c r="D20" s="118" t="s">
        <v>42</v>
      </c>
      <c r="E20" s="120">
        <v>18</v>
      </c>
      <c r="F20" s="120">
        <v>40</v>
      </c>
      <c r="G20" s="120">
        <v>47</v>
      </c>
      <c r="H20" s="120">
        <v>57</v>
      </c>
      <c r="I20" s="113">
        <f t="shared" si="0"/>
        <v>162</v>
      </c>
      <c r="J20" s="115" t="s">
        <v>81</v>
      </c>
      <c r="K20" s="71">
        <f t="shared" si="1"/>
        <v>11</v>
      </c>
    </row>
    <row r="21" spans="1:11" x14ac:dyDescent="0.25">
      <c r="A21" s="29">
        <v>12</v>
      </c>
      <c r="B21" s="25" t="s">
        <v>61</v>
      </c>
      <c r="C21" s="25">
        <v>1965</v>
      </c>
      <c r="D21" s="25" t="s">
        <v>51</v>
      </c>
      <c r="E21" s="121">
        <v>31</v>
      </c>
      <c r="F21" s="121">
        <v>45</v>
      </c>
      <c r="G21" s="121">
        <v>38</v>
      </c>
      <c r="H21" s="121">
        <v>41</v>
      </c>
      <c r="I21" s="122">
        <f t="shared" si="0"/>
        <v>155</v>
      </c>
      <c r="J21" s="25" t="s">
        <v>53</v>
      </c>
      <c r="K21" s="71">
        <f t="shared" si="1"/>
        <v>12</v>
      </c>
    </row>
    <row r="22" spans="1:11" x14ac:dyDescent="0.25">
      <c r="A22" s="29">
        <v>13</v>
      </c>
      <c r="B22" s="20" t="s">
        <v>87</v>
      </c>
      <c r="C22" s="20">
        <v>1974</v>
      </c>
      <c r="D22" s="20" t="s">
        <v>45</v>
      </c>
      <c r="E22" s="51">
        <v>47</v>
      </c>
      <c r="F22" s="51">
        <v>35</v>
      </c>
      <c r="G22" s="51">
        <v>24</v>
      </c>
      <c r="H22" s="51">
        <v>27</v>
      </c>
      <c r="I22" s="113">
        <f t="shared" si="0"/>
        <v>133</v>
      </c>
      <c r="J22" s="20" t="s">
        <v>81</v>
      </c>
      <c r="K22" s="71">
        <f t="shared" si="1"/>
        <v>13</v>
      </c>
    </row>
    <row r="23" spans="1:11" x14ac:dyDescent="0.25">
      <c r="A23" s="86">
        <v>14</v>
      </c>
      <c r="B23" s="57" t="s">
        <v>83</v>
      </c>
      <c r="C23" s="57">
        <v>1958</v>
      </c>
      <c r="D23" s="57" t="s">
        <v>35</v>
      </c>
      <c r="E23" s="123">
        <v>16</v>
      </c>
      <c r="F23" s="123">
        <v>32</v>
      </c>
      <c r="G23" s="123">
        <v>35</v>
      </c>
      <c r="H23" s="123">
        <v>35</v>
      </c>
      <c r="I23" s="124">
        <f t="shared" si="0"/>
        <v>118</v>
      </c>
      <c r="J23" s="57" t="s">
        <v>81</v>
      </c>
      <c r="K23" s="71">
        <f t="shared" si="1"/>
        <v>14</v>
      </c>
    </row>
    <row r="24" spans="1:11" x14ac:dyDescent="0.25">
      <c r="A24" s="44">
        <v>15</v>
      </c>
      <c r="B24" s="44" t="s">
        <v>85</v>
      </c>
      <c r="C24" s="46">
        <v>1942</v>
      </c>
      <c r="D24" s="46" t="s">
        <v>35</v>
      </c>
      <c r="E24" s="50">
        <v>19</v>
      </c>
      <c r="F24" s="50">
        <v>35</v>
      </c>
      <c r="G24" s="50">
        <v>16</v>
      </c>
      <c r="H24" s="50">
        <v>11</v>
      </c>
      <c r="I24" s="113">
        <f t="shared" si="0"/>
        <v>81</v>
      </c>
      <c r="J24" s="46" t="s">
        <v>81</v>
      </c>
      <c r="K24" s="47">
        <f t="shared" si="1"/>
        <v>15</v>
      </c>
    </row>
    <row r="25" spans="1:11" x14ac:dyDescent="0.25">
      <c r="A25" s="76"/>
      <c r="B25" s="76"/>
      <c r="C25" s="77"/>
      <c r="D25" s="78"/>
      <c r="E25" s="79"/>
      <c r="F25" s="79"/>
      <c r="G25" s="79"/>
      <c r="H25" s="79"/>
      <c r="I25" s="80"/>
      <c r="J25" s="81"/>
      <c r="K25" s="82"/>
    </row>
    <row r="26" spans="1:11" x14ac:dyDescent="0.25">
      <c r="G26" s="79"/>
      <c r="H26" s="79"/>
      <c r="I26" s="84"/>
      <c r="J26" s="81"/>
      <c r="K26" s="82"/>
    </row>
    <row r="27" spans="1:11" x14ac:dyDescent="0.25">
      <c r="B27" s="132" t="s">
        <v>28</v>
      </c>
      <c r="C27" s="74"/>
      <c r="E27" s="75" t="s">
        <v>29</v>
      </c>
      <c r="G27" s="79"/>
      <c r="H27" s="79"/>
      <c r="I27" s="79"/>
      <c r="J27" s="81"/>
      <c r="K27" s="82"/>
    </row>
    <row r="28" spans="1:11" x14ac:dyDescent="0.25">
      <c r="B28" s="128"/>
      <c r="G28" s="79"/>
      <c r="H28" s="79"/>
      <c r="I28" s="84"/>
      <c r="J28" s="81"/>
      <c r="K28" s="82"/>
    </row>
    <row r="29" spans="1:11" ht="14.45" customHeight="1" x14ac:dyDescent="0.25">
      <c r="B29" s="133" t="s">
        <v>30</v>
      </c>
      <c r="C29" s="74"/>
      <c r="E29" s="75" t="s">
        <v>92</v>
      </c>
      <c r="G29" s="82"/>
      <c r="H29" s="82"/>
      <c r="I29" s="80"/>
      <c r="J29" s="81"/>
      <c r="K29" s="82"/>
    </row>
    <row r="30" spans="1:11" x14ac:dyDescent="0.25">
      <c r="G30" s="82"/>
      <c r="H30" s="82"/>
      <c r="I30" s="80"/>
      <c r="J30" s="81"/>
      <c r="K30" s="82"/>
    </row>
    <row r="31" spans="1:11" x14ac:dyDescent="0.25">
      <c r="G31" s="79"/>
      <c r="H31" s="79"/>
      <c r="I31" s="84"/>
      <c r="J31" s="81"/>
      <c r="K31" s="82"/>
    </row>
    <row r="32" spans="1:11" x14ac:dyDescent="0.25">
      <c r="A32" s="76"/>
      <c r="B32" s="76"/>
      <c r="C32" s="77"/>
      <c r="D32" s="83"/>
      <c r="E32" s="82"/>
      <c r="F32" s="82"/>
      <c r="G32" s="82"/>
      <c r="H32" s="82"/>
      <c r="I32" s="80"/>
      <c r="J32" s="81"/>
      <c r="K32" s="82"/>
    </row>
    <row r="33" spans="1:11" x14ac:dyDescent="0.25">
      <c r="A33" s="76"/>
      <c r="B33" s="76"/>
      <c r="C33" s="77"/>
      <c r="D33" s="83"/>
      <c r="E33" s="82"/>
      <c r="F33" s="82"/>
      <c r="G33" s="82"/>
      <c r="H33" s="82"/>
      <c r="I33" s="80"/>
      <c r="J33" s="81"/>
      <c r="K33" s="82"/>
    </row>
    <row r="34" spans="1:11" x14ac:dyDescent="0.25">
      <c r="A34" s="76"/>
      <c r="B34" s="76"/>
      <c r="C34" s="77"/>
      <c r="D34" s="78"/>
      <c r="E34" s="79"/>
      <c r="F34" s="79"/>
      <c r="G34" s="79"/>
      <c r="H34" s="79"/>
      <c r="I34" s="80"/>
      <c r="J34" s="81"/>
      <c r="K34" s="82"/>
    </row>
    <row r="35" spans="1:11" x14ac:dyDescent="0.25">
      <c r="A35" s="76"/>
      <c r="B35" s="76"/>
      <c r="C35" s="77"/>
      <c r="D35" s="78"/>
      <c r="E35" s="79"/>
      <c r="F35" s="79"/>
      <c r="G35" s="79"/>
      <c r="H35" s="79"/>
      <c r="I35" s="80"/>
      <c r="J35" s="81"/>
      <c r="K35" s="82"/>
    </row>
    <row r="36" spans="1:11" x14ac:dyDescent="0.25">
      <c r="A36" s="76"/>
      <c r="B36" s="76"/>
      <c r="C36" s="77"/>
      <c r="D36" s="78"/>
      <c r="E36" s="79"/>
      <c r="F36" s="79"/>
      <c r="G36" s="79"/>
      <c r="H36" s="79"/>
      <c r="I36" s="80"/>
      <c r="J36" s="81"/>
      <c r="K36" s="82"/>
    </row>
    <row r="37" spans="1:11" x14ac:dyDescent="0.25">
      <c r="A37" s="76"/>
      <c r="B37" s="76"/>
      <c r="C37" s="77"/>
      <c r="D37" s="78"/>
      <c r="E37" s="79"/>
      <c r="F37" s="79"/>
      <c r="G37" s="79"/>
      <c r="H37" s="79"/>
      <c r="I37" s="80"/>
      <c r="J37" s="81"/>
      <c r="K37" s="82"/>
    </row>
    <row r="38" spans="1:11" x14ac:dyDescent="0.25">
      <c r="A38" s="76"/>
      <c r="B38" s="76"/>
      <c r="C38" s="77"/>
      <c r="D38" s="83"/>
      <c r="E38" s="79"/>
      <c r="F38" s="79"/>
      <c r="G38" s="79"/>
      <c r="H38" s="79"/>
      <c r="I38" s="79"/>
      <c r="J38" s="81"/>
      <c r="K38" s="82"/>
    </row>
    <row r="39" spans="1:11" x14ac:dyDescent="0.25">
      <c r="A39" s="76"/>
      <c r="B39" s="76"/>
      <c r="C39" s="77"/>
      <c r="D39" s="83"/>
      <c r="E39" s="82"/>
      <c r="F39" s="82"/>
      <c r="G39" s="82"/>
      <c r="H39" s="82"/>
      <c r="I39" s="80"/>
      <c r="J39" s="81"/>
      <c r="K39" s="82"/>
    </row>
    <row r="40" spans="1:11" x14ac:dyDescent="0.25">
      <c r="A40" s="76"/>
      <c r="B40" s="76"/>
      <c r="C40" s="77"/>
      <c r="D40" s="83"/>
      <c r="E40" s="82"/>
      <c r="F40" s="82"/>
      <c r="G40" s="82"/>
      <c r="H40" s="82"/>
      <c r="I40" s="80"/>
      <c r="J40" s="81"/>
      <c r="K40" s="82"/>
    </row>
    <row r="41" spans="1:11" x14ac:dyDescent="0.25">
      <c r="A41" s="76"/>
      <c r="B41" s="76"/>
      <c r="C41" s="77"/>
      <c r="D41" s="83"/>
      <c r="E41" s="82"/>
      <c r="F41" s="82"/>
      <c r="G41" s="82"/>
      <c r="H41" s="82"/>
      <c r="I41" s="80"/>
      <c r="J41" s="81"/>
      <c r="K41" s="82"/>
    </row>
    <row r="42" spans="1:11" x14ac:dyDescent="0.25">
      <c r="A42" s="76"/>
      <c r="B42" s="76"/>
      <c r="C42" s="77"/>
      <c r="D42" s="83"/>
      <c r="E42" s="82"/>
      <c r="F42" s="82"/>
      <c r="G42" s="82"/>
      <c r="H42" s="82"/>
      <c r="I42" s="80"/>
      <c r="J42" s="81"/>
      <c r="K42" s="82"/>
    </row>
    <row r="43" spans="1:11" x14ac:dyDescent="0.25">
      <c r="A43" s="76"/>
      <c r="B43" s="76"/>
      <c r="C43" s="77"/>
      <c r="D43" s="83"/>
      <c r="E43" s="82"/>
      <c r="F43" s="82"/>
      <c r="G43" s="82"/>
      <c r="H43" s="82"/>
      <c r="I43" s="80"/>
      <c r="J43" s="81"/>
      <c r="K43" s="82"/>
    </row>
    <row r="44" spans="1:11" x14ac:dyDescent="0.25">
      <c r="A44" s="76"/>
      <c r="B44" s="76"/>
      <c r="C44" s="77"/>
      <c r="D44" s="83"/>
      <c r="E44" s="82"/>
      <c r="F44" s="82"/>
      <c r="G44" s="82"/>
      <c r="H44" s="82"/>
      <c r="I44" s="80"/>
      <c r="J44" s="81"/>
      <c r="K44" s="82"/>
    </row>
    <row r="45" spans="1:11" x14ac:dyDescent="0.25">
      <c r="A45" s="76"/>
      <c r="B45" s="76"/>
      <c r="C45" s="77"/>
      <c r="D45" s="78"/>
      <c r="E45" s="79"/>
      <c r="F45" s="79"/>
      <c r="G45" s="79"/>
      <c r="H45" s="79"/>
      <c r="I45" s="80"/>
      <c r="J45" s="81"/>
      <c r="K45" s="82"/>
    </row>
    <row r="46" spans="1:11" x14ac:dyDescent="0.25">
      <c r="A46" s="85"/>
      <c r="B46" s="85"/>
      <c r="C46" s="85"/>
      <c r="D46" s="85"/>
      <c r="E46" s="79"/>
      <c r="F46" s="79"/>
      <c r="G46" s="79"/>
      <c r="H46" s="79"/>
      <c r="I46" s="84"/>
      <c r="J46" s="79"/>
      <c r="K46" s="85"/>
    </row>
    <row r="48" spans="1:11" x14ac:dyDescent="0.25">
      <c r="G48" s="74"/>
      <c r="H48" s="74"/>
      <c r="I48" s="74"/>
      <c r="J48" s="74"/>
      <c r="K48" s="74"/>
    </row>
  </sheetData>
  <sortState ref="B10:K24">
    <sortCondition ref="K10:K24"/>
  </sortState>
  <mergeCells count="9">
    <mergeCell ref="I8:J9"/>
    <mergeCell ref="A1:K1"/>
    <mergeCell ref="A2:K2"/>
    <mergeCell ref="E8:H8"/>
    <mergeCell ref="C8:C9"/>
    <mergeCell ref="D8:D9"/>
    <mergeCell ref="K8:K9"/>
    <mergeCell ref="A8:A9"/>
    <mergeCell ref="B8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8" sqref="B18:E20"/>
    </sheetView>
  </sheetViews>
  <sheetFormatPr defaultRowHeight="15" x14ac:dyDescent="0.25"/>
  <cols>
    <col min="2" max="2" width="25.42578125" customWidth="1"/>
    <col min="4" max="4" width="12.7109375" customWidth="1"/>
  </cols>
  <sheetData>
    <row r="1" spans="1:11" x14ac:dyDescent="0.25">
      <c r="A1" s="7"/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A2" s="9"/>
      <c r="B2" s="149" t="s">
        <v>2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73" t="s">
        <v>58</v>
      </c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B5" s="8"/>
      <c r="C5" s="8"/>
      <c r="D5" s="8"/>
      <c r="E5" s="8"/>
      <c r="F5" s="8"/>
      <c r="G5" s="8" t="s">
        <v>4</v>
      </c>
      <c r="H5" s="8"/>
      <c r="I5" s="8"/>
      <c r="J5" s="8"/>
      <c r="K5" s="8"/>
    </row>
    <row r="6" spans="1:11" x14ac:dyDescent="0.25">
      <c r="A6" s="58" t="s">
        <v>10</v>
      </c>
      <c r="B6" s="8"/>
      <c r="C6" s="8"/>
      <c r="D6" s="8"/>
      <c r="E6" s="8"/>
      <c r="F6" s="8"/>
      <c r="G6" s="8" t="s">
        <v>5</v>
      </c>
      <c r="H6" s="8"/>
      <c r="I6" s="8"/>
      <c r="J6" s="8"/>
      <c r="K6" s="8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 customHeight="1" x14ac:dyDescent="0.25">
      <c r="A8" s="136" t="s">
        <v>6</v>
      </c>
      <c r="B8" s="138" t="s">
        <v>7</v>
      </c>
      <c r="C8" s="144" t="s">
        <v>9</v>
      </c>
      <c r="D8" s="136" t="s">
        <v>12</v>
      </c>
      <c r="E8" s="147" t="s">
        <v>13</v>
      </c>
      <c r="F8" s="148"/>
      <c r="G8" s="148"/>
      <c r="H8" s="148"/>
      <c r="I8" s="140" t="s">
        <v>14</v>
      </c>
      <c r="J8" s="141"/>
      <c r="K8" s="136" t="s">
        <v>15</v>
      </c>
    </row>
    <row r="9" spans="1:11" x14ac:dyDescent="0.25">
      <c r="A9" s="137"/>
      <c r="B9" s="139"/>
      <c r="C9" s="137"/>
      <c r="D9" s="137"/>
      <c r="E9" s="5">
        <v>1</v>
      </c>
      <c r="F9" s="5">
        <v>2</v>
      </c>
      <c r="G9" s="5">
        <v>3</v>
      </c>
      <c r="H9" s="5">
        <v>4</v>
      </c>
      <c r="I9" s="142"/>
      <c r="J9" s="143"/>
      <c r="K9" s="137"/>
    </row>
    <row r="10" spans="1:11" x14ac:dyDescent="0.25">
      <c r="A10" s="10">
        <v>1</v>
      </c>
      <c r="B10" s="87" t="s">
        <v>70</v>
      </c>
      <c r="C10" s="95">
        <v>1974</v>
      </c>
      <c r="D10" s="95" t="s">
        <v>17</v>
      </c>
      <c r="E10" s="108">
        <v>92</v>
      </c>
      <c r="F10" s="108">
        <v>88</v>
      </c>
      <c r="G10" s="108">
        <v>90</v>
      </c>
      <c r="H10" s="108">
        <v>89</v>
      </c>
      <c r="I10" s="109">
        <v>359</v>
      </c>
      <c r="J10" s="95" t="s">
        <v>43</v>
      </c>
      <c r="K10" s="88">
        <f t="shared" ref="K10:K15" si="0">RANK(I10,$I$10:$I$17)</f>
        <v>1</v>
      </c>
    </row>
    <row r="11" spans="1:11" x14ac:dyDescent="0.25">
      <c r="A11" s="10">
        <v>2</v>
      </c>
      <c r="B11" s="29" t="s">
        <v>59</v>
      </c>
      <c r="C11" s="95">
        <v>1958</v>
      </c>
      <c r="D11" s="95" t="s">
        <v>18</v>
      </c>
      <c r="E11" s="108">
        <v>78</v>
      </c>
      <c r="F11" s="108">
        <v>78</v>
      </c>
      <c r="G11" s="108">
        <v>77</v>
      </c>
      <c r="H11" s="108">
        <v>91</v>
      </c>
      <c r="I11" s="109">
        <v>324</v>
      </c>
      <c r="J11" s="95" t="s">
        <v>75</v>
      </c>
      <c r="K11" s="88">
        <f t="shared" si="0"/>
        <v>2</v>
      </c>
    </row>
    <row r="12" spans="1:11" x14ac:dyDescent="0.25">
      <c r="A12" s="11">
        <v>3</v>
      </c>
      <c r="B12" s="30" t="s">
        <v>60</v>
      </c>
      <c r="C12" s="98">
        <v>1946</v>
      </c>
      <c r="D12" s="98" t="s">
        <v>18</v>
      </c>
      <c r="E12" s="110">
        <v>80</v>
      </c>
      <c r="F12" s="110">
        <v>81</v>
      </c>
      <c r="G12" s="110">
        <v>74</v>
      </c>
      <c r="H12" s="110">
        <v>80</v>
      </c>
      <c r="I12" s="111">
        <v>315</v>
      </c>
      <c r="J12" s="98" t="s">
        <v>81</v>
      </c>
      <c r="K12" s="88">
        <f t="shared" si="0"/>
        <v>3</v>
      </c>
    </row>
    <row r="13" spans="1:11" x14ac:dyDescent="0.25">
      <c r="A13" s="26">
        <v>4</v>
      </c>
      <c r="B13" s="20" t="s">
        <v>88</v>
      </c>
      <c r="C13" s="20">
        <v>1982</v>
      </c>
      <c r="D13" s="20" t="s">
        <v>18</v>
      </c>
      <c r="E13" s="51">
        <v>80</v>
      </c>
      <c r="F13" s="51">
        <v>80</v>
      </c>
      <c r="G13" s="51">
        <v>79</v>
      </c>
      <c r="H13" s="51">
        <v>71</v>
      </c>
      <c r="I13" s="51">
        <v>310</v>
      </c>
      <c r="J13" s="20" t="s">
        <v>54</v>
      </c>
      <c r="K13" s="88">
        <f t="shared" si="0"/>
        <v>4</v>
      </c>
    </row>
    <row r="14" spans="1:11" x14ac:dyDescent="0.25">
      <c r="A14" s="105">
        <v>5</v>
      </c>
      <c r="B14" s="90" t="s">
        <v>49</v>
      </c>
      <c r="C14" s="56">
        <v>1989</v>
      </c>
      <c r="D14" s="90" t="s">
        <v>42</v>
      </c>
      <c r="E14" s="112">
        <v>64</v>
      </c>
      <c r="F14" s="112">
        <v>65</v>
      </c>
      <c r="G14" s="112">
        <v>63</v>
      </c>
      <c r="H14" s="112">
        <v>79</v>
      </c>
      <c r="I14" s="111">
        <f>SUM(E14:H14)</f>
        <v>271</v>
      </c>
      <c r="J14" s="90" t="s">
        <v>43</v>
      </c>
      <c r="K14" s="99">
        <f t="shared" si="0"/>
        <v>5</v>
      </c>
    </row>
    <row r="15" spans="1:11" x14ac:dyDescent="0.25">
      <c r="A15" s="93">
        <v>6</v>
      </c>
      <c r="B15" s="37" t="s">
        <v>65</v>
      </c>
      <c r="C15" s="20">
        <v>1993</v>
      </c>
      <c r="D15" s="37" t="s">
        <v>42</v>
      </c>
      <c r="E15" s="51">
        <v>50</v>
      </c>
      <c r="F15" s="51">
        <v>61</v>
      </c>
      <c r="G15" s="51">
        <v>53</v>
      </c>
      <c r="H15" s="51">
        <v>50</v>
      </c>
      <c r="I15" s="113">
        <f>SUM(E15:H15)</f>
        <v>214</v>
      </c>
      <c r="J15" s="37" t="s">
        <v>81</v>
      </c>
      <c r="K15" s="47">
        <f t="shared" si="0"/>
        <v>6</v>
      </c>
    </row>
    <row r="16" spans="1:11" x14ac:dyDescent="0.25">
      <c r="A16" s="129"/>
      <c r="B16" s="21"/>
      <c r="C16" s="21"/>
      <c r="D16" s="21"/>
      <c r="E16" s="106"/>
      <c r="F16" s="106"/>
      <c r="G16" s="106"/>
      <c r="H16" s="106"/>
      <c r="I16" s="107"/>
      <c r="J16" s="21"/>
      <c r="K16" s="55"/>
    </row>
    <row r="17" spans="1:11" x14ac:dyDescent="0.25">
      <c r="A17" s="130"/>
      <c r="B17" s="8"/>
      <c r="C17" s="21"/>
      <c r="D17" s="21"/>
      <c r="E17" s="106"/>
      <c r="F17" s="106"/>
      <c r="G17" s="106"/>
      <c r="H17" s="106"/>
      <c r="I17" s="107"/>
      <c r="J17" s="21"/>
      <c r="K17" s="55"/>
    </row>
    <row r="18" spans="1:11" x14ac:dyDescent="0.25">
      <c r="A18" s="130"/>
      <c r="B18" s="128" t="s">
        <v>28</v>
      </c>
      <c r="C18" s="8"/>
      <c r="D18" s="8"/>
      <c r="E18" s="8" t="s">
        <v>29</v>
      </c>
      <c r="F18" s="8"/>
      <c r="G18" s="8"/>
      <c r="H18" s="8"/>
      <c r="I18" s="8"/>
      <c r="J18" s="8"/>
      <c r="K18" s="8"/>
    </row>
    <row r="19" spans="1:11" x14ac:dyDescent="0.25">
      <c r="A19" s="125"/>
      <c r="B19" s="12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131" t="s">
        <v>30</v>
      </c>
      <c r="C20" s="8"/>
      <c r="D20" s="8"/>
      <c r="E20" s="58" t="s">
        <v>92</v>
      </c>
      <c r="F20" s="8"/>
      <c r="G20" s="8"/>
      <c r="H20" s="8"/>
      <c r="I20" s="8"/>
      <c r="J20" s="8"/>
      <c r="K20" s="8"/>
    </row>
    <row r="21" spans="1:11" x14ac:dyDescent="0.25">
      <c r="A21" s="8"/>
      <c r="F21" s="8"/>
      <c r="G21" s="8"/>
      <c r="H21" s="8"/>
      <c r="I21" s="8"/>
      <c r="J21" s="8"/>
      <c r="K21" s="8"/>
    </row>
    <row r="22" spans="1:11" x14ac:dyDescent="0.25">
      <c r="A22" s="8"/>
      <c r="F22" s="8"/>
      <c r="G22" s="8"/>
      <c r="H22" s="8"/>
      <c r="I22" s="8"/>
      <c r="J22" s="8"/>
      <c r="K22" s="8"/>
    </row>
    <row r="23" spans="1:11" x14ac:dyDescent="0.25">
      <c r="B23" s="128"/>
    </row>
  </sheetData>
  <sortState ref="B10:K15">
    <sortCondition ref="K10:K15"/>
  </sortState>
  <mergeCells count="9">
    <mergeCell ref="B1:K1"/>
    <mergeCell ref="B2:K2"/>
    <mergeCell ref="A8:A9"/>
    <mergeCell ref="B8:B9"/>
    <mergeCell ref="C8:C9"/>
    <mergeCell ref="D8:D9"/>
    <mergeCell ref="E8:H8"/>
    <mergeCell ref="I8:J9"/>
    <mergeCell ref="K8:K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1" sqref="B21:E21"/>
    </sheetView>
  </sheetViews>
  <sheetFormatPr defaultRowHeight="15" x14ac:dyDescent="0.25"/>
  <cols>
    <col min="2" max="2" width="22.7109375" customWidth="1"/>
    <col min="4" max="4" width="12.28515625" customWidth="1"/>
  </cols>
  <sheetData>
    <row r="1" spans="1:13" x14ac:dyDescent="0.25">
      <c r="A1" s="7"/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x14ac:dyDescent="0.25">
      <c r="A2" s="9"/>
      <c r="B2" s="149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4"/>
      <c r="B4" s="73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 t="s">
        <v>4</v>
      </c>
      <c r="H5" s="8"/>
      <c r="I5" s="8"/>
      <c r="J5" s="8"/>
      <c r="K5" s="8"/>
      <c r="L5" s="8"/>
      <c r="M5" s="8"/>
    </row>
    <row r="6" spans="1:13" x14ac:dyDescent="0.25">
      <c r="A6" s="8"/>
      <c r="B6" s="8" t="s">
        <v>82</v>
      </c>
      <c r="C6" s="8"/>
      <c r="D6" s="8"/>
      <c r="E6" s="8"/>
      <c r="F6" s="8"/>
      <c r="G6" s="8" t="s">
        <v>5</v>
      </c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136" t="s">
        <v>6</v>
      </c>
      <c r="B8" s="138" t="s">
        <v>7</v>
      </c>
      <c r="C8" s="144" t="s">
        <v>9</v>
      </c>
      <c r="D8" s="136" t="s">
        <v>12</v>
      </c>
      <c r="E8" s="147" t="s">
        <v>13</v>
      </c>
      <c r="F8" s="148"/>
      <c r="G8" s="148"/>
      <c r="H8" s="148"/>
      <c r="I8" s="148"/>
      <c r="J8" s="148"/>
      <c r="K8" s="140" t="s">
        <v>14</v>
      </c>
      <c r="L8" s="141"/>
      <c r="M8" s="136" t="s">
        <v>15</v>
      </c>
    </row>
    <row r="9" spans="1:13" x14ac:dyDescent="0.25">
      <c r="A9" s="137"/>
      <c r="B9" s="156"/>
      <c r="C9" s="154"/>
      <c r="D9" s="154"/>
      <c r="E9" s="42">
        <v>1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K9" s="150"/>
      <c r="L9" s="151"/>
      <c r="M9" s="154"/>
    </row>
    <row r="10" spans="1:13" x14ac:dyDescent="0.25">
      <c r="A10" s="26">
        <v>1</v>
      </c>
      <c r="B10" s="44" t="s">
        <v>62</v>
      </c>
      <c r="C10" s="46">
        <v>1974</v>
      </c>
      <c r="D10" s="46" t="s">
        <v>45</v>
      </c>
      <c r="E10" s="48">
        <v>103.3</v>
      </c>
      <c r="F10" s="48">
        <v>101.1</v>
      </c>
      <c r="G10" s="48">
        <v>101.5</v>
      </c>
      <c r="H10" s="48">
        <v>101.8</v>
      </c>
      <c r="I10" s="48">
        <v>99.1</v>
      </c>
      <c r="J10" s="48">
        <v>101.8</v>
      </c>
      <c r="K10" s="103">
        <f t="shared" ref="K10:K16" si="0">SUM(E10:J10)</f>
        <v>608.59999999999991</v>
      </c>
      <c r="L10" s="46" t="s">
        <v>90</v>
      </c>
      <c r="M10" s="47">
        <f t="shared" ref="M10:M16" si="1">RANK(K10,$K$10:$K$20)</f>
        <v>1</v>
      </c>
    </row>
    <row r="11" spans="1:13" x14ac:dyDescent="0.25">
      <c r="A11" s="26">
        <v>2</v>
      </c>
      <c r="B11" s="37" t="s">
        <v>57</v>
      </c>
      <c r="C11" s="20">
        <v>1959</v>
      </c>
      <c r="D11" s="37" t="s">
        <v>18</v>
      </c>
      <c r="E11" s="49">
        <v>93.3</v>
      </c>
      <c r="F11" s="49">
        <v>97.1</v>
      </c>
      <c r="G11" s="49">
        <v>94.2</v>
      </c>
      <c r="H11" s="49">
        <v>101.1</v>
      </c>
      <c r="I11" s="49">
        <v>99</v>
      </c>
      <c r="J11" s="49">
        <v>99.5</v>
      </c>
      <c r="K11" s="49">
        <f t="shared" si="0"/>
        <v>584.19999999999993</v>
      </c>
      <c r="L11" s="37" t="s">
        <v>48</v>
      </c>
      <c r="M11" s="47">
        <f t="shared" si="1"/>
        <v>2</v>
      </c>
    </row>
    <row r="12" spans="1:13" x14ac:dyDescent="0.25">
      <c r="A12" s="27">
        <v>3</v>
      </c>
      <c r="B12" s="37" t="s">
        <v>16</v>
      </c>
      <c r="C12" s="20">
        <v>1950</v>
      </c>
      <c r="D12" s="37" t="s">
        <v>17</v>
      </c>
      <c r="E12" s="49">
        <v>94.1</v>
      </c>
      <c r="F12" s="49">
        <v>97.2</v>
      </c>
      <c r="G12" s="49">
        <v>95.4</v>
      </c>
      <c r="H12" s="49">
        <v>97.3</v>
      </c>
      <c r="I12" s="49">
        <v>96.8</v>
      </c>
      <c r="J12" s="49">
        <v>97.2</v>
      </c>
      <c r="K12" s="103">
        <f t="shared" si="0"/>
        <v>578.00000000000011</v>
      </c>
      <c r="L12" s="37" t="s">
        <v>74</v>
      </c>
      <c r="M12" s="47">
        <f t="shared" si="1"/>
        <v>3</v>
      </c>
    </row>
    <row r="13" spans="1:13" x14ac:dyDescent="0.25">
      <c r="A13" s="26">
        <v>4</v>
      </c>
      <c r="B13" s="44" t="s">
        <v>31</v>
      </c>
      <c r="C13" s="46">
        <v>1969</v>
      </c>
      <c r="D13" s="46" t="s">
        <v>17</v>
      </c>
      <c r="E13" s="48">
        <v>94.5</v>
      </c>
      <c r="F13" s="48">
        <v>96</v>
      </c>
      <c r="G13" s="48">
        <v>95.8</v>
      </c>
      <c r="H13" s="48">
        <v>94.2</v>
      </c>
      <c r="I13" s="48">
        <v>91.2</v>
      </c>
      <c r="J13" s="48">
        <v>93</v>
      </c>
      <c r="K13" s="103">
        <f t="shared" si="0"/>
        <v>564.70000000000005</v>
      </c>
      <c r="L13" s="46" t="s">
        <v>74</v>
      </c>
      <c r="M13" s="47">
        <f t="shared" si="1"/>
        <v>4</v>
      </c>
    </row>
    <row r="14" spans="1:13" x14ac:dyDescent="0.25">
      <c r="A14" s="26">
        <v>5</v>
      </c>
      <c r="B14" s="37" t="s">
        <v>46</v>
      </c>
      <c r="C14" s="20">
        <v>1980</v>
      </c>
      <c r="D14" s="37" t="s">
        <v>45</v>
      </c>
      <c r="E14" s="49">
        <v>93</v>
      </c>
      <c r="F14" s="49">
        <v>94.5</v>
      </c>
      <c r="G14" s="49">
        <v>92.1</v>
      </c>
      <c r="H14" s="49">
        <v>94.1</v>
      </c>
      <c r="I14" s="49">
        <v>90.6</v>
      </c>
      <c r="J14" s="49">
        <v>98.1</v>
      </c>
      <c r="K14" s="103">
        <f t="shared" si="0"/>
        <v>562.40000000000009</v>
      </c>
      <c r="L14" s="37" t="s">
        <v>36</v>
      </c>
      <c r="M14" s="47">
        <f t="shared" si="1"/>
        <v>5</v>
      </c>
    </row>
    <row r="15" spans="1:13" x14ac:dyDescent="0.25">
      <c r="A15" s="89">
        <v>6</v>
      </c>
      <c r="B15" s="90" t="s">
        <v>24</v>
      </c>
      <c r="C15" s="56">
        <v>1946</v>
      </c>
      <c r="D15" s="90" t="s">
        <v>17</v>
      </c>
      <c r="E15" s="104">
        <v>89.8</v>
      </c>
      <c r="F15" s="104">
        <v>85.7</v>
      </c>
      <c r="G15" s="104">
        <v>92.7</v>
      </c>
      <c r="H15" s="104">
        <v>82.9</v>
      </c>
      <c r="I15" s="104">
        <v>90.5</v>
      </c>
      <c r="J15" s="104">
        <v>72.7</v>
      </c>
      <c r="K15" s="114">
        <f t="shared" si="0"/>
        <v>514.30000000000007</v>
      </c>
      <c r="L15" s="90" t="s">
        <v>91</v>
      </c>
      <c r="M15" s="71">
        <f t="shared" si="1"/>
        <v>6</v>
      </c>
    </row>
    <row r="16" spans="1:13" x14ac:dyDescent="0.25">
      <c r="A16" s="45">
        <v>7</v>
      </c>
      <c r="B16" s="43" t="s">
        <v>26</v>
      </c>
      <c r="C16" s="46">
        <v>1943</v>
      </c>
      <c r="D16" s="46" t="s">
        <v>18</v>
      </c>
      <c r="E16" s="48">
        <v>63</v>
      </c>
      <c r="F16" s="48">
        <v>89.4</v>
      </c>
      <c r="G16" s="48">
        <v>76.599999999999994</v>
      </c>
      <c r="H16" s="48">
        <v>76.7</v>
      </c>
      <c r="I16" s="48">
        <v>80.8</v>
      </c>
      <c r="J16" s="48">
        <v>87</v>
      </c>
      <c r="K16" s="103">
        <f t="shared" si="0"/>
        <v>473.5</v>
      </c>
      <c r="L16" s="46" t="s">
        <v>54</v>
      </c>
      <c r="M16" s="47">
        <f t="shared" si="1"/>
        <v>7</v>
      </c>
    </row>
    <row r="17" spans="1:13" s="8" customFormat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s="8" customFormat="1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s="8" customFormat="1" x14ac:dyDescent="0.25">
      <c r="B19" s="8" t="s">
        <v>28</v>
      </c>
      <c r="E19" s="8" t="s">
        <v>29</v>
      </c>
      <c r="J19" s="119"/>
      <c r="K19" s="119"/>
      <c r="L19" s="119"/>
      <c r="M19" s="119"/>
    </row>
    <row r="20" spans="1:13" x14ac:dyDescent="0.25">
      <c r="A20" s="8"/>
      <c r="B20" s="8"/>
      <c r="C20" s="8"/>
      <c r="D20" s="8"/>
      <c r="E20" s="8"/>
      <c r="F20" s="8"/>
      <c r="G20" s="8"/>
      <c r="H20" s="8"/>
      <c r="I20" s="8"/>
      <c r="J20" s="119"/>
      <c r="K20" s="119"/>
      <c r="L20" s="119"/>
      <c r="M20" s="119"/>
    </row>
    <row r="21" spans="1:13" x14ac:dyDescent="0.25">
      <c r="A21" s="8"/>
      <c r="B21" s="8" t="s">
        <v>30</v>
      </c>
      <c r="C21" s="8"/>
      <c r="D21" s="8"/>
      <c r="E21" s="58" t="s">
        <v>92</v>
      </c>
      <c r="F21" s="8"/>
      <c r="G21" s="8"/>
      <c r="H21" s="8"/>
      <c r="I21" s="8"/>
      <c r="J21" s="119"/>
      <c r="K21" s="119"/>
      <c r="L21" s="119"/>
      <c r="M21" s="119"/>
    </row>
    <row r="22" spans="1:13" x14ac:dyDescent="0.25">
      <c r="A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J23" s="8"/>
      <c r="K23" s="8"/>
      <c r="L23" s="8"/>
      <c r="M23" s="8"/>
    </row>
    <row r="24" spans="1:13" x14ac:dyDescent="0.25">
      <c r="J24" s="8"/>
      <c r="K24" s="8"/>
      <c r="L24" s="8"/>
      <c r="M24" s="8"/>
    </row>
    <row r="25" spans="1:13" x14ac:dyDescent="0.25">
      <c r="J25" s="8"/>
      <c r="K25" s="8"/>
      <c r="L25" s="8"/>
      <c r="M25" s="8"/>
    </row>
  </sheetData>
  <sortState ref="B10:M16">
    <sortCondition ref="M10:M16"/>
  </sortState>
  <mergeCells count="9">
    <mergeCell ref="B1:M1"/>
    <mergeCell ref="B2:M2"/>
    <mergeCell ref="A8:A9"/>
    <mergeCell ref="B8:B9"/>
    <mergeCell ref="C8:C9"/>
    <mergeCell ref="D8:D9"/>
    <mergeCell ref="E8:J8"/>
    <mergeCell ref="K8:L9"/>
    <mergeCell ref="M8:M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E22"/>
    </sheetView>
  </sheetViews>
  <sheetFormatPr defaultRowHeight="15" x14ac:dyDescent="0.25"/>
  <cols>
    <col min="2" max="2" width="19.85546875" customWidth="1"/>
    <col min="4" max="4" width="13.140625" customWidth="1"/>
    <col min="8" max="9" width="9.140625" style="8"/>
  </cols>
  <sheetData>
    <row r="1" spans="1:13" x14ac:dyDescent="0.25">
      <c r="A1" s="7"/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x14ac:dyDescent="0.25">
      <c r="A2" s="9"/>
      <c r="B2" s="149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5">
      <c r="A3" s="8"/>
      <c r="B3" s="8"/>
      <c r="C3" s="8"/>
      <c r="D3" s="8"/>
      <c r="E3" s="8"/>
      <c r="F3" s="8"/>
      <c r="G3" s="8"/>
      <c r="J3" s="8"/>
      <c r="K3" s="8"/>
      <c r="L3" s="8"/>
      <c r="M3" s="8"/>
    </row>
    <row r="4" spans="1:13" x14ac:dyDescent="0.25">
      <c r="A4" s="4"/>
      <c r="B4" s="73" t="s">
        <v>58</v>
      </c>
      <c r="C4" s="8"/>
      <c r="D4" s="8"/>
      <c r="E4" s="8"/>
      <c r="F4" s="8"/>
      <c r="G4" s="8"/>
      <c r="J4" s="8"/>
      <c r="K4" s="8"/>
      <c r="L4" s="8"/>
      <c r="M4" s="8"/>
    </row>
    <row r="5" spans="1:13" x14ac:dyDescent="0.25">
      <c r="A5" s="8"/>
      <c r="B5" s="8"/>
      <c r="C5" s="8"/>
      <c r="D5" s="8"/>
      <c r="E5" s="8"/>
      <c r="F5" s="8"/>
      <c r="G5" s="8" t="s">
        <v>4</v>
      </c>
      <c r="J5" s="8"/>
      <c r="K5" s="8"/>
      <c r="L5" s="8"/>
      <c r="M5" s="8"/>
    </row>
    <row r="6" spans="1:13" x14ac:dyDescent="0.25">
      <c r="A6" s="8"/>
      <c r="B6" s="58" t="s">
        <v>82</v>
      </c>
      <c r="C6" s="8"/>
      <c r="D6" s="8"/>
      <c r="E6" s="8"/>
      <c r="F6" s="8"/>
      <c r="G6" s="8" t="s">
        <v>5</v>
      </c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J7" s="8"/>
      <c r="K7" s="8"/>
      <c r="L7" s="8"/>
      <c r="M7" s="8"/>
    </row>
    <row r="8" spans="1:13" x14ac:dyDescent="0.25">
      <c r="A8" s="136" t="s">
        <v>6</v>
      </c>
      <c r="B8" s="138" t="s">
        <v>7</v>
      </c>
      <c r="C8" s="144" t="s">
        <v>9</v>
      </c>
      <c r="D8" s="136" t="s">
        <v>12</v>
      </c>
      <c r="E8" s="147" t="s">
        <v>13</v>
      </c>
      <c r="F8" s="148"/>
      <c r="G8" s="148"/>
      <c r="H8" s="148"/>
      <c r="I8" s="148"/>
      <c r="J8" s="148"/>
      <c r="K8" s="140" t="s">
        <v>14</v>
      </c>
      <c r="L8" s="141"/>
      <c r="M8" s="136" t="s">
        <v>15</v>
      </c>
    </row>
    <row r="9" spans="1:13" x14ac:dyDescent="0.25">
      <c r="A9" s="137"/>
      <c r="B9" s="156"/>
      <c r="C9" s="154"/>
      <c r="D9" s="154"/>
      <c r="E9" s="42">
        <v>1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K9" s="150"/>
      <c r="L9" s="151"/>
      <c r="M9" s="154"/>
    </row>
    <row r="10" spans="1:13" x14ac:dyDescent="0.25">
      <c r="A10" s="26">
        <v>1</v>
      </c>
      <c r="B10" s="37" t="s">
        <v>70</v>
      </c>
      <c r="C10" s="20">
        <v>1974</v>
      </c>
      <c r="D10" s="37" t="s">
        <v>17</v>
      </c>
      <c r="E10" s="51">
        <v>87</v>
      </c>
      <c r="F10" s="51">
        <v>92</v>
      </c>
      <c r="G10" s="51">
        <v>92</v>
      </c>
      <c r="H10" s="51">
        <v>88</v>
      </c>
      <c r="I10" s="51">
        <v>90</v>
      </c>
      <c r="J10" s="51">
        <v>93</v>
      </c>
      <c r="K10" s="46">
        <f t="shared" ref="K10:K19" si="0">SUM(E10:J10)</f>
        <v>542</v>
      </c>
      <c r="L10" s="37" t="s">
        <v>40</v>
      </c>
      <c r="M10" s="47">
        <f t="shared" ref="M10:M19" si="1">RANK(K10,$K$10:$K$19)</f>
        <v>1</v>
      </c>
    </row>
    <row r="11" spans="1:13" x14ac:dyDescent="0.25">
      <c r="A11" s="26">
        <v>2</v>
      </c>
      <c r="B11" s="43" t="s">
        <v>16</v>
      </c>
      <c r="C11" s="46">
        <v>1950</v>
      </c>
      <c r="D11" s="46" t="s">
        <v>17</v>
      </c>
      <c r="E11" s="50">
        <v>93</v>
      </c>
      <c r="F11" s="50">
        <v>87</v>
      </c>
      <c r="G11" s="50">
        <v>95</v>
      </c>
      <c r="H11" s="50">
        <v>89</v>
      </c>
      <c r="I11" s="50">
        <v>84</v>
      </c>
      <c r="J11" s="50">
        <v>92</v>
      </c>
      <c r="K11" s="46">
        <f t="shared" si="0"/>
        <v>540</v>
      </c>
      <c r="L11" s="46" t="s">
        <v>38</v>
      </c>
      <c r="M11" s="47">
        <f t="shared" si="1"/>
        <v>2</v>
      </c>
    </row>
    <row r="12" spans="1:13" x14ac:dyDescent="0.25">
      <c r="A12" s="27">
        <v>3</v>
      </c>
      <c r="B12" s="37" t="s">
        <v>71</v>
      </c>
      <c r="C12" s="20">
        <v>1969</v>
      </c>
      <c r="D12" s="37" t="s">
        <v>17</v>
      </c>
      <c r="E12" s="51">
        <v>83</v>
      </c>
      <c r="F12" s="51">
        <v>83</v>
      </c>
      <c r="G12" s="51">
        <v>82</v>
      </c>
      <c r="H12" s="51">
        <v>86</v>
      </c>
      <c r="I12" s="51">
        <v>81</v>
      </c>
      <c r="J12" s="51">
        <v>74</v>
      </c>
      <c r="K12" s="46">
        <f t="shared" si="0"/>
        <v>489</v>
      </c>
      <c r="L12" s="37" t="s">
        <v>54</v>
      </c>
      <c r="M12" s="47">
        <f t="shared" si="1"/>
        <v>3</v>
      </c>
    </row>
    <row r="13" spans="1:13" x14ac:dyDescent="0.25">
      <c r="A13" s="26">
        <v>4</v>
      </c>
      <c r="B13" s="20" t="s">
        <v>64</v>
      </c>
      <c r="C13" s="20">
        <v>1954</v>
      </c>
      <c r="D13" s="20" t="s">
        <v>17</v>
      </c>
      <c r="E13" s="51">
        <v>85</v>
      </c>
      <c r="F13" s="51">
        <v>79</v>
      </c>
      <c r="G13" s="51">
        <v>83</v>
      </c>
      <c r="H13" s="51">
        <v>77</v>
      </c>
      <c r="I13" s="51">
        <v>83</v>
      </c>
      <c r="J13" s="51">
        <v>78</v>
      </c>
      <c r="K13" s="46">
        <f t="shared" si="0"/>
        <v>485</v>
      </c>
      <c r="L13" s="20" t="s">
        <v>43</v>
      </c>
      <c r="M13" s="47">
        <f t="shared" si="1"/>
        <v>4</v>
      </c>
    </row>
    <row r="14" spans="1:13" x14ac:dyDescent="0.25">
      <c r="A14" s="26">
        <v>5</v>
      </c>
      <c r="B14" s="37" t="s">
        <v>60</v>
      </c>
      <c r="C14" s="20">
        <v>1946</v>
      </c>
      <c r="D14" s="37" t="s">
        <v>18</v>
      </c>
      <c r="E14" s="51">
        <v>71</v>
      </c>
      <c r="F14" s="51">
        <v>82</v>
      </c>
      <c r="G14" s="51">
        <v>77</v>
      </c>
      <c r="H14" s="51">
        <v>86</v>
      </c>
      <c r="I14" s="51">
        <v>81</v>
      </c>
      <c r="J14" s="51">
        <v>88</v>
      </c>
      <c r="K14" s="46">
        <f t="shared" si="0"/>
        <v>485</v>
      </c>
      <c r="L14" s="37" t="s">
        <v>43</v>
      </c>
      <c r="M14" s="47">
        <f t="shared" si="1"/>
        <v>4</v>
      </c>
    </row>
    <row r="15" spans="1:13" x14ac:dyDescent="0.25">
      <c r="A15" s="27">
        <v>6</v>
      </c>
      <c r="B15" s="44" t="s">
        <v>24</v>
      </c>
      <c r="C15" s="46">
        <v>1946</v>
      </c>
      <c r="D15" s="46" t="s">
        <v>17</v>
      </c>
      <c r="E15" s="50">
        <v>79</v>
      </c>
      <c r="F15" s="50">
        <v>89</v>
      </c>
      <c r="G15" s="50">
        <v>79</v>
      </c>
      <c r="H15" s="50">
        <v>77</v>
      </c>
      <c r="I15" s="50">
        <v>81</v>
      </c>
      <c r="J15" s="50">
        <v>75</v>
      </c>
      <c r="K15" s="46">
        <f t="shared" si="0"/>
        <v>480</v>
      </c>
      <c r="L15" s="46" t="s">
        <v>40</v>
      </c>
      <c r="M15" s="47">
        <f t="shared" si="1"/>
        <v>6</v>
      </c>
    </row>
    <row r="16" spans="1:13" x14ac:dyDescent="0.25">
      <c r="A16" s="26">
        <v>7</v>
      </c>
      <c r="B16" s="37" t="s">
        <v>59</v>
      </c>
      <c r="C16" s="20">
        <v>1958</v>
      </c>
      <c r="D16" s="37" t="s">
        <v>18</v>
      </c>
      <c r="E16" s="51">
        <v>83</v>
      </c>
      <c r="F16" s="51">
        <v>80</v>
      </c>
      <c r="G16" s="51">
        <v>77</v>
      </c>
      <c r="H16" s="51">
        <v>74</v>
      </c>
      <c r="I16" s="51">
        <v>81</v>
      </c>
      <c r="J16" s="51">
        <v>83</v>
      </c>
      <c r="K16" s="46">
        <f t="shared" si="0"/>
        <v>478</v>
      </c>
      <c r="L16" s="37" t="s">
        <v>54</v>
      </c>
      <c r="M16" s="47">
        <f t="shared" si="1"/>
        <v>7</v>
      </c>
    </row>
    <row r="17" spans="1:13" s="8" customFormat="1" x14ac:dyDescent="0.25">
      <c r="A17" s="27">
        <v>8</v>
      </c>
      <c r="B17" s="44" t="s">
        <v>31</v>
      </c>
      <c r="C17" s="46">
        <v>1969</v>
      </c>
      <c r="D17" s="46" t="s">
        <v>17</v>
      </c>
      <c r="E17" s="50">
        <v>82</v>
      </c>
      <c r="F17" s="50">
        <v>78</v>
      </c>
      <c r="G17" s="50">
        <v>72</v>
      </c>
      <c r="H17" s="50">
        <v>83</v>
      </c>
      <c r="I17" s="50">
        <v>75</v>
      </c>
      <c r="J17" s="50">
        <v>83</v>
      </c>
      <c r="K17" s="46">
        <f t="shared" si="0"/>
        <v>473</v>
      </c>
      <c r="L17" s="46" t="s">
        <v>54</v>
      </c>
      <c r="M17" s="47">
        <f t="shared" si="1"/>
        <v>8</v>
      </c>
    </row>
    <row r="18" spans="1:13" s="8" customFormat="1" x14ac:dyDescent="0.25">
      <c r="A18" s="26">
        <v>9</v>
      </c>
      <c r="B18" s="20" t="s">
        <v>55</v>
      </c>
      <c r="C18" s="20">
        <v>1967</v>
      </c>
      <c r="D18" s="20" t="s">
        <v>18</v>
      </c>
      <c r="E18" s="51">
        <v>72</v>
      </c>
      <c r="F18" s="51">
        <v>82</v>
      </c>
      <c r="G18" s="51">
        <v>74</v>
      </c>
      <c r="H18" s="51">
        <v>86</v>
      </c>
      <c r="I18" s="51">
        <v>76</v>
      </c>
      <c r="J18" s="51">
        <v>78</v>
      </c>
      <c r="K18" s="20">
        <f t="shared" si="0"/>
        <v>468</v>
      </c>
      <c r="L18" s="20" t="s">
        <v>54</v>
      </c>
      <c r="M18" s="47">
        <f t="shared" si="1"/>
        <v>9</v>
      </c>
    </row>
    <row r="19" spans="1:13" x14ac:dyDescent="0.25">
      <c r="A19" s="27">
        <v>10</v>
      </c>
      <c r="B19" s="37" t="s">
        <v>88</v>
      </c>
      <c r="C19" s="20">
        <v>1982</v>
      </c>
      <c r="D19" s="37" t="s">
        <v>18</v>
      </c>
      <c r="E19" s="51">
        <v>76</v>
      </c>
      <c r="F19" s="51">
        <v>81</v>
      </c>
      <c r="G19" s="51">
        <v>86</v>
      </c>
      <c r="H19" s="51">
        <v>70</v>
      </c>
      <c r="I19" s="51">
        <v>79</v>
      </c>
      <c r="J19" s="51">
        <v>73</v>
      </c>
      <c r="K19" s="46">
        <f t="shared" si="0"/>
        <v>465</v>
      </c>
      <c r="L19" s="37" t="s">
        <v>75</v>
      </c>
      <c r="M19" s="47">
        <f t="shared" si="1"/>
        <v>10</v>
      </c>
    </row>
    <row r="20" spans="1:13" x14ac:dyDescent="0.25">
      <c r="A20" s="8"/>
      <c r="B20" s="8"/>
      <c r="C20" s="8"/>
      <c r="D20" s="8"/>
      <c r="E20" s="8"/>
      <c r="F20" s="8"/>
      <c r="G20" s="8"/>
      <c r="J20" s="8"/>
      <c r="K20" s="8"/>
      <c r="L20" s="8"/>
      <c r="M20" s="8"/>
    </row>
    <row r="21" spans="1:13" x14ac:dyDescent="0.25">
      <c r="A21" s="8"/>
      <c r="F21" s="8"/>
      <c r="G21" s="8"/>
      <c r="J21" s="8"/>
      <c r="K21" s="8"/>
      <c r="L21" s="8"/>
      <c r="M21" s="8"/>
    </row>
    <row r="22" spans="1:13" x14ac:dyDescent="0.25">
      <c r="A22" s="8"/>
      <c r="B22" s="8" t="s">
        <v>28</v>
      </c>
      <c r="C22" s="8"/>
      <c r="D22" s="8"/>
      <c r="E22" s="8" t="s">
        <v>29</v>
      </c>
      <c r="F22" s="8"/>
      <c r="G22" s="8"/>
      <c r="J22" s="8"/>
      <c r="K22" s="8"/>
      <c r="L22" s="8"/>
      <c r="M22" s="8"/>
    </row>
    <row r="23" spans="1:13" x14ac:dyDescent="0.25">
      <c r="A23" s="8"/>
      <c r="B23" s="8"/>
      <c r="C23" s="8"/>
      <c r="D23" s="8"/>
      <c r="E23" s="8"/>
      <c r="F23" s="8"/>
      <c r="G23" s="8"/>
      <c r="J23" s="8"/>
      <c r="K23" s="8"/>
      <c r="L23" s="8"/>
      <c r="M23" s="8"/>
    </row>
    <row r="24" spans="1:13" x14ac:dyDescent="0.25">
      <c r="A24" s="8"/>
      <c r="B24" s="8" t="s">
        <v>30</v>
      </c>
      <c r="C24" s="8"/>
      <c r="D24" s="8"/>
      <c r="E24" s="58" t="s">
        <v>92</v>
      </c>
      <c r="F24" s="8"/>
      <c r="G24" s="8"/>
      <c r="J24" s="8"/>
      <c r="K24" s="8"/>
      <c r="L24" s="8"/>
      <c r="M24" s="8"/>
    </row>
  </sheetData>
  <sortState ref="B10:M19">
    <sortCondition ref="M10:M19"/>
  </sortState>
  <mergeCells count="9">
    <mergeCell ref="B1:M1"/>
    <mergeCell ref="B2:M2"/>
    <mergeCell ref="A8:A9"/>
    <mergeCell ref="B8:B9"/>
    <mergeCell ref="C8:C9"/>
    <mergeCell ref="D8:D9"/>
    <mergeCell ref="E8:J8"/>
    <mergeCell ref="K8:L9"/>
    <mergeCell ref="M8:M9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D3" sqref="D3"/>
    </sheetView>
  </sheetViews>
  <sheetFormatPr defaultRowHeight="15" x14ac:dyDescent="0.25"/>
  <cols>
    <col min="2" max="2" width="15.7109375" customWidth="1"/>
    <col min="3" max="3" width="22.140625" customWidth="1"/>
    <col min="4" max="4" width="9.85546875" customWidth="1"/>
    <col min="5" max="5" width="11.28515625" customWidth="1"/>
    <col min="11" max="11" width="11.5703125" customWidth="1"/>
    <col min="12" max="12" width="21.85546875" customWidth="1"/>
    <col min="14" max="14" width="10.42578125" customWidth="1"/>
  </cols>
  <sheetData>
    <row r="1" spans="1:16" x14ac:dyDescent="0.25">
      <c r="A1" s="7"/>
      <c r="B1" s="127"/>
      <c r="C1" s="135" t="s">
        <v>0</v>
      </c>
      <c r="D1" s="125"/>
      <c r="E1" s="125"/>
      <c r="F1" s="125"/>
      <c r="G1" s="125"/>
      <c r="L1" s="135" t="s">
        <v>0</v>
      </c>
    </row>
    <row r="2" spans="1:16" ht="14.45" customHeight="1" x14ac:dyDescent="0.25">
      <c r="A2" s="9"/>
      <c r="B2" s="126"/>
      <c r="C2" s="135" t="s">
        <v>93</v>
      </c>
      <c r="E2" s="125"/>
      <c r="F2" s="125"/>
      <c r="G2" s="125"/>
      <c r="L2" s="135" t="s">
        <v>93</v>
      </c>
    </row>
    <row r="3" spans="1:16" x14ac:dyDescent="0.25">
      <c r="A3" s="8"/>
      <c r="B3" s="8"/>
      <c r="C3" s="8"/>
      <c r="D3" s="8"/>
      <c r="E3" s="8"/>
      <c r="F3" s="8"/>
      <c r="G3" s="8"/>
    </row>
    <row r="4" spans="1:16" x14ac:dyDescent="0.25">
      <c r="A4" s="4"/>
      <c r="B4" s="4" t="s">
        <v>3</v>
      </c>
      <c r="C4" s="8"/>
      <c r="D4" s="8"/>
      <c r="E4" s="8"/>
      <c r="F4" s="8"/>
      <c r="G4" s="8"/>
      <c r="K4" t="s">
        <v>58</v>
      </c>
    </row>
    <row r="5" spans="1:16" x14ac:dyDescent="0.25">
      <c r="A5" s="8"/>
      <c r="B5" s="8"/>
      <c r="C5" s="8"/>
      <c r="D5" s="8"/>
      <c r="E5" s="8"/>
      <c r="F5" s="8"/>
      <c r="G5" s="8"/>
    </row>
    <row r="6" spans="1:16" x14ac:dyDescent="0.25">
      <c r="A6" s="8"/>
      <c r="B6" s="8"/>
      <c r="C6" s="8"/>
      <c r="D6" s="8"/>
      <c r="E6" s="8"/>
      <c r="F6" s="8"/>
      <c r="G6" s="8"/>
    </row>
    <row r="7" spans="1:16" x14ac:dyDescent="0.25">
      <c r="A7" s="8"/>
      <c r="B7" s="8"/>
      <c r="C7" s="8"/>
      <c r="D7" s="8"/>
      <c r="E7" s="8"/>
      <c r="F7" s="8"/>
      <c r="G7" s="8"/>
    </row>
    <row r="8" spans="1:16" ht="15" customHeight="1" x14ac:dyDescent="0.25">
      <c r="A8" s="138" t="s">
        <v>6</v>
      </c>
      <c r="B8" s="138" t="s">
        <v>12</v>
      </c>
      <c r="C8" s="138" t="s">
        <v>7</v>
      </c>
      <c r="D8" s="138" t="s">
        <v>56</v>
      </c>
      <c r="E8" s="138" t="s">
        <v>13</v>
      </c>
      <c r="F8" s="178" t="s">
        <v>14</v>
      </c>
      <c r="G8" s="138" t="s">
        <v>15</v>
      </c>
      <c r="J8" s="138" t="s">
        <v>6</v>
      </c>
      <c r="K8" s="138" t="s">
        <v>12</v>
      </c>
      <c r="L8" s="138" t="s">
        <v>7</v>
      </c>
      <c r="M8" s="138" t="s">
        <v>56</v>
      </c>
      <c r="N8" s="138" t="s">
        <v>13</v>
      </c>
      <c r="O8" s="178" t="s">
        <v>14</v>
      </c>
      <c r="P8" s="138" t="s">
        <v>15</v>
      </c>
    </row>
    <row r="9" spans="1:16" x14ac:dyDescent="0.25">
      <c r="A9" s="175"/>
      <c r="B9" s="156"/>
      <c r="C9" s="176"/>
      <c r="D9" s="176"/>
      <c r="E9" s="177"/>
      <c r="F9" s="179"/>
      <c r="G9" s="176"/>
      <c r="J9" s="175"/>
      <c r="K9" s="156"/>
      <c r="L9" s="176"/>
      <c r="M9" s="176"/>
      <c r="N9" s="177"/>
      <c r="O9" s="179"/>
      <c r="P9" s="176"/>
    </row>
    <row r="10" spans="1:16" x14ac:dyDescent="0.25">
      <c r="A10" s="163">
        <v>1</v>
      </c>
      <c r="B10" s="160" t="s">
        <v>45</v>
      </c>
      <c r="C10" s="37" t="s">
        <v>62</v>
      </c>
      <c r="D10" s="37">
        <v>1974</v>
      </c>
      <c r="E10" s="59">
        <v>411</v>
      </c>
      <c r="F10" s="157">
        <f t="shared" ref="F10" si="0">SUM(E10:E12)</f>
        <v>1205.6999999999998</v>
      </c>
      <c r="G10" s="160">
        <v>1</v>
      </c>
      <c r="J10" s="163">
        <v>1</v>
      </c>
      <c r="K10" s="180" t="s">
        <v>17</v>
      </c>
      <c r="L10" s="46" t="s">
        <v>64</v>
      </c>
      <c r="M10" s="46">
        <v>1954</v>
      </c>
      <c r="N10" s="113">
        <v>326</v>
      </c>
      <c r="O10" s="172">
        <f>SUM(N10:N12)</f>
        <v>1014</v>
      </c>
      <c r="P10" s="166">
        <f>RANK(O10,$O$10:$O$27)</f>
        <v>1</v>
      </c>
    </row>
    <row r="11" spans="1:16" x14ac:dyDescent="0.25">
      <c r="A11" s="164"/>
      <c r="B11" s="161"/>
      <c r="C11" s="37" t="s">
        <v>46</v>
      </c>
      <c r="D11" s="37">
        <v>1980</v>
      </c>
      <c r="E11" s="59">
        <v>402.3</v>
      </c>
      <c r="F11" s="158"/>
      <c r="G11" s="161"/>
      <c r="J11" s="164"/>
      <c r="K11" s="181"/>
      <c r="L11" s="46" t="s">
        <v>70</v>
      </c>
      <c r="M11" s="46">
        <v>1974</v>
      </c>
      <c r="N11" s="109">
        <v>359</v>
      </c>
      <c r="O11" s="173"/>
      <c r="P11" s="167"/>
    </row>
    <row r="12" spans="1:16" x14ac:dyDescent="0.25">
      <c r="A12" s="165"/>
      <c r="B12" s="162"/>
      <c r="C12" s="37" t="s">
        <v>73</v>
      </c>
      <c r="D12" s="37">
        <v>1974</v>
      </c>
      <c r="E12" s="59">
        <v>392.4</v>
      </c>
      <c r="F12" s="159"/>
      <c r="G12" s="162"/>
      <c r="J12" s="165"/>
      <c r="K12" s="182"/>
      <c r="L12" s="46" t="s">
        <v>71</v>
      </c>
      <c r="M12" s="46">
        <v>1969</v>
      </c>
      <c r="N12" s="113">
        <v>329</v>
      </c>
      <c r="O12" s="174"/>
      <c r="P12" s="168"/>
    </row>
    <row r="13" spans="1:16" x14ac:dyDescent="0.25">
      <c r="A13" s="163">
        <v>2</v>
      </c>
      <c r="B13" s="160" t="s">
        <v>17</v>
      </c>
      <c r="C13" s="37" t="s">
        <v>72</v>
      </c>
      <c r="D13" s="37">
        <v>1946</v>
      </c>
      <c r="E13" s="59">
        <v>390.6</v>
      </c>
      <c r="F13" s="157">
        <f>SUM(E13:E15)</f>
        <v>1190</v>
      </c>
      <c r="G13" s="160">
        <v>2</v>
      </c>
      <c r="J13" s="163">
        <v>2</v>
      </c>
      <c r="K13" s="169" t="s">
        <v>18</v>
      </c>
      <c r="L13" s="20" t="s">
        <v>59</v>
      </c>
      <c r="M13" s="20">
        <v>1958</v>
      </c>
      <c r="N13" s="51">
        <v>324</v>
      </c>
      <c r="O13" s="172">
        <f t="shared" ref="O13" si="1">SUM(N13:N15)</f>
        <v>962</v>
      </c>
      <c r="P13" s="166">
        <f t="shared" ref="P13" si="2">RANK(O13,$O$10:$O$27)</f>
        <v>2</v>
      </c>
    </row>
    <row r="14" spans="1:16" x14ac:dyDescent="0.25">
      <c r="A14" s="164"/>
      <c r="B14" s="161"/>
      <c r="C14" s="37" t="s">
        <v>31</v>
      </c>
      <c r="D14" s="37">
        <v>1969</v>
      </c>
      <c r="E14" s="59">
        <v>387</v>
      </c>
      <c r="F14" s="158"/>
      <c r="G14" s="161"/>
      <c r="J14" s="164"/>
      <c r="K14" s="170"/>
      <c r="L14" s="20" t="s">
        <v>60</v>
      </c>
      <c r="M14" s="20">
        <v>1946</v>
      </c>
      <c r="N14" s="51">
        <v>315</v>
      </c>
      <c r="O14" s="173"/>
      <c r="P14" s="167"/>
    </row>
    <row r="15" spans="1:16" x14ac:dyDescent="0.25">
      <c r="A15" s="165"/>
      <c r="B15" s="162"/>
      <c r="C15" s="37" t="s">
        <v>16</v>
      </c>
      <c r="D15" s="37">
        <v>1950</v>
      </c>
      <c r="E15" s="59">
        <v>412.4</v>
      </c>
      <c r="F15" s="159"/>
      <c r="G15" s="162"/>
      <c r="J15" s="165"/>
      <c r="K15" s="171"/>
      <c r="L15" s="20" t="s">
        <v>55</v>
      </c>
      <c r="M15" s="20">
        <v>1967</v>
      </c>
      <c r="N15" s="51">
        <v>323</v>
      </c>
      <c r="O15" s="174"/>
      <c r="P15" s="168"/>
    </row>
    <row r="16" spans="1:16" x14ac:dyDescent="0.25">
      <c r="A16" s="163">
        <v>3</v>
      </c>
      <c r="B16" s="160" t="s">
        <v>18</v>
      </c>
      <c r="C16" s="37" t="s">
        <v>57</v>
      </c>
      <c r="D16" s="37">
        <v>1959</v>
      </c>
      <c r="E16" s="59">
        <v>401.2</v>
      </c>
      <c r="F16" s="157">
        <f t="shared" ref="F16" si="3">SUM(E16:E18)</f>
        <v>1186.4000000000001</v>
      </c>
      <c r="G16" s="160">
        <v>3</v>
      </c>
      <c r="J16" s="163">
        <v>3</v>
      </c>
      <c r="K16" s="169" t="s">
        <v>42</v>
      </c>
      <c r="L16" s="37" t="s">
        <v>68</v>
      </c>
      <c r="M16" s="20">
        <v>1977</v>
      </c>
      <c r="N16" s="51">
        <v>162</v>
      </c>
      <c r="O16" s="172">
        <f t="shared" ref="O16" si="4">SUM(N16:N18)</f>
        <v>630</v>
      </c>
      <c r="P16" s="166">
        <f t="shared" ref="P16" si="5">RANK(O16,$O$10:$O$27)</f>
        <v>4</v>
      </c>
    </row>
    <row r="17" spans="1:16" x14ac:dyDescent="0.25">
      <c r="A17" s="164"/>
      <c r="B17" s="161"/>
      <c r="C17" s="37" t="s">
        <v>22</v>
      </c>
      <c r="D17" s="37">
        <v>1947</v>
      </c>
      <c r="E17" s="59">
        <v>397.8</v>
      </c>
      <c r="F17" s="158"/>
      <c r="G17" s="161"/>
      <c r="J17" s="164"/>
      <c r="K17" s="170"/>
      <c r="L17" s="37" t="s">
        <v>69</v>
      </c>
      <c r="M17" s="20">
        <v>1967</v>
      </c>
      <c r="N17" s="51">
        <v>227</v>
      </c>
      <c r="O17" s="173"/>
      <c r="P17" s="167"/>
    </row>
    <row r="18" spans="1:16" s="8" customFormat="1" x14ac:dyDescent="0.25">
      <c r="A18" s="165"/>
      <c r="B18" s="162"/>
      <c r="C18" s="37" t="s">
        <v>26</v>
      </c>
      <c r="D18" s="37">
        <v>1943</v>
      </c>
      <c r="E18" s="59">
        <v>387.4</v>
      </c>
      <c r="F18" s="159"/>
      <c r="G18" s="162"/>
      <c r="J18" s="165"/>
      <c r="K18" s="171"/>
      <c r="L18" s="37" t="s">
        <v>41</v>
      </c>
      <c r="M18" s="20">
        <v>1971</v>
      </c>
      <c r="N18" s="51">
        <v>241</v>
      </c>
      <c r="O18" s="174"/>
      <c r="P18" s="168"/>
    </row>
    <row r="19" spans="1:16" s="8" customFormat="1" x14ac:dyDescent="0.25">
      <c r="A19" s="163">
        <v>4</v>
      </c>
      <c r="B19" s="160" t="s">
        <v>42</v>
      </c>
      <c r="C19" s="37" t="s">
        <v>65</v>
      </c>
      <c r="D19" s="37">
        <v>1993</v>
      </c>
      <c r="E19" s="59">
        <v>385.6</v>
      </c>
      <c r="F19" s="157">
        <f t="shared" ref="F19" si="6">SUM(E19:E21)</f>
        <v>1130.7</v>
      </c>
      <c r="G19" s="160">
        <v>4</v>
      </c>
      <c r="J19" s="163">
        <v>4</v>
      </c>
      <c r="K19" s="160" t="s">
        <v>45</v>
      </c>
      <c r="L19" s="20" t="s">
        <v>62</v>
      </c>
      <c r="M19" s="20">
        <v>1974</v>
      </c>
      <c r="N19" s="51">
        <v>307</v>
      </c>
      <c r="O19" s="172">
        <f t="shared" ref="O19" si="7">SUM(N19:N21)</f>
        <v>699</v>
      </c>
      <c r="P19" s="166">
        <f t="shared" ref="P19" si="8">RANK(O19,$O$10:$O$27)</f>
        <v>3</v>
      </c>
    </row>
    <row r="20" spans="1:16" s="8" customFormat="1" x14ac:dyDescent="0.25">
      <c r="A20" s="164"/>
      <c r="B20" s="161"/>
      <c r="C20" s="37" t="s">
        <v>66</v>
      </c>
      <c r="D20" s="37">
        <v>1989</v>
      </c>
      <c r="E20" s="59">
        <v>379.4</v>
      </c>
      <c r="F20" s="158"/>
      <c r="G20" s="161"/>
      <c r="J20" s="164"/>
      <c r="K20" s="170"/>
      <c r="L20" s="20" t="s">
        <v>63</v>
      </c>
      <c r="M20" s="20">
        <v>1974</v>
      </c>
      <c r="N20" s="51">
        <v>133</v>
      </c>
      <c r="O20" s="173"/>
      <c r="P20" s="167"/>
    </row>
    <row r="21" spans="1:16" s="8" customFormat="1" x14ac:dyDescent="0.25">
      <c r="A21" s="165"/>
      <c r="B21" s="162"/>
      <c r="C21" s="37" t="s">
        <v>67</v>
      </c>
      <c r="D21" s="37">
        <v>1974</v>
      </c>
      <c r="E21" s="59">
        <v>365.7</v>
      </c>
      <c r="F21" s="159"/>
      <c r="G21" s="162"/>
      <c r="J21" s="165"/>
      <c r="K21" s="171"/>
      <c r="L21" s="20" t="s">
        <v>47</v>
      </c>
      <c r="M21" s="20">
        <v>1974</v>
      </c>
      <c r="N21" s="51">
        <v>259</v>
      </c>
      <c r="O21" s="174"/>
      <c r="P21" s="168"/>
    </row>
    <row r="22" spans="1:16" s="8" customFormat="1" x14ac:dyDescent="0.25">
      <c r="A22" s="163">
        <v>5</v>
      </c>
      <c r="B22" s="160" t="s">
        <v>51</v>
      </c>
      <c r="C22" s="37" t="s">
        <v>52</v>
      </c>
      <c r="D22" s="37">
        <v>1955</v>
      </c>
      <c r="E22" s="59">
        <v>334.3</v>
      </c>
      <c r="F22" s="157">
        <f t="shared" ref="F22" si="9">SUM(E22:E24)</f>
        <v>1069.0999999999999</v>
      </c>
      <c r="G22" s="160">
        <v>5</v>
      </c>
      <c r="J22" s="163">
        <v>5</v>
      </c>
      <c r="K22" s="169" t="s">
        <v>51</v>
      </c>
      <c r="L22" s="20" t="s">
        <v>52</v>
      </c>
      <c r="M22" s="20">
        <v>1955</v>
      </c>
      <c r="N22" s="51">
        <v>165</v>
      </c>
      <c r="O22" s="172">
        <f t="shared" ref="O22" si="10">SUM(N22:N24)</f>
        <v>487</v>
      </c>
      <c r="P22" s="166">
        <f t="shared" ref="P22" si="11">RANK(O22,$O$10:$O$27)</f>
        <v>5</v>
      </c>
    </row>
    <row r="23" spans="1:16" s="8" customFormat="1" x14ac:dyDescent="0.25">
      <c r="A23" s="164"/>
      <c r="B23" s="161"/>
      <c r="C23" s="37" t="s">
        <v>50</v>
      </c>
      <c r="D23" s="37">
        <v>1955</v>
      </c>
      <c r="E23" s="59">
        <v>375.70000000000005</v>
      </c>
      <c r="F23" s="158"/>
      <c r="G23" s="161"/>
      <c r="J23" s="164"/>
      <c r="K23" s="170"/>
      <c r="L23" s="20" t="s">
        <v>50</v>
      </c>
      <c r="M23" s="20">
        <v>1955</v>
      </c>
      <c r="N23" s="51">
        <v>167</v>
      </c>
      <c r="O23" s="173"/>
      <c r="P23" s="167"/>
    </row>
    <row r="24" spans="1:16" s="8" customFormat="1" x14ac:dyDescent="0.25">
      <c r="A24" s="165"/>
      <c r="B24" s="162"/>
      <c r="C24" s="37" t="s">
        <v>61</v>
      </c>
      <c r="D24" s="37">
        <v>1965</v>
      </c>
      <c r="E24" s="59">
        <v>359.1</v>
      </c>
      <c r="F24" s="159"/>
      <c r="G24" s="162"/>
      <c r="J24" s="165"/>
      <c r="K24" s="171"/>
      <c r="L24" s="20" t="s">
        <v>61</v>
      </c>
      <c r="M24" s="20">
        <v>1965</v>
      </c>
      <c r="N24" s="51">
        <v>155</v>
      </c>
      <c r="O24" s="174"/>
      <c r="P24" s="168"/>
    </row>
    <row r="25" spans="1:16" s="8" customFormat="1" ht="14.45" customHeight="1" x14ac:dyDescent="0.25">
      <c r="A25" s="163">
        <v>6</v>
      </c>
      <c r="B25" s="160" t="s">
        <v>35</v>
      </c>
      <c r="C25" s="72" t="s">
        <v>34</v>
      </c>
      <c r="D25" s="35">
        <v>1958</v>
      </c>
      <c r="E25" s="59">
        <v>364.59999999999997</v>
      </c>
      <c r="F25" s="157">
        <f t="shared" ref="F25" si="12">SUM(E25:E27)</f>
        <v>1062.9000000000001</v>
      </c>
      <c r="G25" s="160">
        <v>6</v>
      </c>
      <c r="J25" s="163">
        <v>6</v>
      </c>
      <c r="K25" s="169" t="s">
        <v>35</v>
      </c>
      <c r="L25" s="44" t="s">
        <v>84</v>
      </c>
      <c r="M25" s="46">
        <v>1960</v>
      </c>
      <c r="N25" s="51">
        <v>166</v>
      </c>
      <c r="O25" s="172">
        <f t="shared" ref="O25" si="13">SUM(N25:N27)</f>
        <v>365</v>
      </c>
      <c r="P25" s="166">
        <f t="shared" ref="P25" si="14">RANK(O25,$O$10:$O$27)</f>
        <v>6</v>
      </c>
    </row>
    <row r="26" spans="1:16" s="8" customFormat="1" ht="14.45" customHeight="1" x14ac:dyDescent="0.25">
      <c r="A26" s="164"/>
      <c r="B26" s="161"/>
      <c r="C26" s="37" t="s">
        <v>37</v>
      </c>
      <c r="D26" s="37">
        <v>1951</v>
      </c>
      <c r="E26" s="59">
        <v>351.4</v>
      </c>
      <c r="F26" s="158"/>
      <c r="G26" s="161"/>
      <c r="J26" s="164"/>
      <c r="K26" s="170"/>
      <c r="L26" s="46" t="s">
        <v>83</v>
      </c>
      <c r="M26" s="46">
        <v>1958</v>
      </c>
      <c r="N26" s="51">
        <v>118</v>
      </c>
      <c r="O26" s="173"/>
      <c r="P26" s="167"/>
    </row>
    <row r="27" spans="1:16" s="8" customFormat="1" x14ac:dyDescent="0.25">
      <c r="A27" s="165"/>
      <c r="B27" s="162"/>
      <c r="C27" s="37" t="s">
        <v>39</v>
      </c>
      <c r="D27" s="37">
        <v>1960</v>
      </c>
      <c r="E27" s="59">
        <v>346.9</v>
      </c>
      <c r="F27" s="159"/>
      <c r="G27" s="162"/>
      <c r="J27" s="165"/>
      <c r="K27" s="171"/>
      <c r="L27" s="44" t="s">
        <v>85</v>
      </c>
      <c r="M27" s="46">
        <v>1942</v>
      </c>
      <c r="N27" s="51">
        <v>81</v>
      </c>
      <c r="O27" s="174"/>
      <c r="P27" s="168"/>
    </row>
    <row r="28" spans="1:16" s="8" customFormat="1" x14ac:dyDescent="0.25">
      <c r="A28" s="52"/>
      <c r="B28" s="21"/>
      <c r="C28" s="21"/>
      <c r="D28" s="21"/>
      <c r="E28" s="53"/>
      <c r="F28" s="54"/>
      <c r="G28" s="55"/>
    </row>
    <row r="29" spans="1:16" s="8" customFormat="1" x14ac:dyDescent="0.25">
      <c r="A29" s="52"/>
      <c r="B29" s="21"/>
      <c r="C29" s="21"/>
      <c r="D29" s="21"/>
      <c r="E29" s="53"/>
      <c r="F29" s="54"/>
      <c r="G29" s="55"/>
    </row>
    <row r="30" spans="1:16" s="8" customFormat="1" x14ac:dyDescent="0.25">
      <c r="A30" s="52"/>
      <c r="B30" s="8" t="s">
        <v>28</v>
      </c>
      <c r="E30" s="8" t="s">
        <v>29</v>
      </c>
      <c r="F30" s="54"/>
      <c r="G30" s="55"/>
    </row>
    <row r="31" spans="1:16" s="8" customFormat="1" x14ac:dyDescent="0.25">
      <c r="A31" s="52"/>
      <c r="F31" s="54"/>
      <c r="G31" s="55"/>
    </row>
    <row r="32" spans="1:16" x14ac:dyDescent="0.25">
      <c r="A32" s="8"/>
      <c r="B32" s="8" t="s">
        <v>30</v>
      </c>
      <c r="C32" s="8"/>
      <c r="D32" s="8"/>
      <c r="E32" s="58" t="s">
        <v>92</v>
      </c>
      <c r="F32" s="8"/>
      <c r="G32" s="8"/>
    </row>
    <row r="33" spans="1:7" x14ac:dyDescent="0.25">
      <c r="A33" s="8"/>
      <c r="F33" s="8"/>
      <c r="G33" s="8"/>
    </row>
    <row r="34" spans="1:7" x14ac:dyDescent="0.25">
      <c r="A34" s="8"/>
      <c r="F34" s="8"/>
      <c r="G34" s="8"/>
    </row>
    <row r="35" spans="1:7" x14ac:dyDescent="0.25">
      <c r="A35" s="8"/>
      <c r="F35" s="8"/>
      <c r="G35" s="8"/>
    </row>
    <row r="36" spans="1:7" x14ac:dyDescent="0.25">
      <c r="A36" s="8"/>
      <c r="F36" s="8"/>
      <c r="G36" s="8"/>
    </row>
    <row r="40" spans="1:7" ht="14.45" customHeight="1" x14ac:dyDescent="0.25"/>
  </sheetData>
  <mergeCells count="62">
    <mergeCell ref="F8:F9"/>
    <mergeCell ref="G8:G9"/>
    <mergeCell ref="A8:A9"/>
    <mergeCell ref="B8:B9"/>
    <mergeCell ref="C8:C9"/>
    <mergeCell ref="D8:D9"/>
    <mergeCell ref="E8:E9"/>
    <mergeCell ref="P13:P15"/>
    <mergeCell ref="J8:J9"/>
    <mergeCell ref="K8:K9"/>
    <mergeCell ref="L8:L9"/>
    <mergeCell ref="M8:M9"/>
    <mergeCell ref="N8:N9"/>
    <mergeCell ref="O8:O9"/>
    <mergeCell ref="P8:P9"/>
    <mergeCell ref="J10:J12"/>
    <mergeCell ref="K10:K12"/>
    <mergeCell ref="O10:O12"/>
    <mergeCell ref="P10:P12"/>
    <mergeCell ref="J13:J15"/>
    <mergeCell ref="K13:K15"/>
    <mergeCell ref="O13:O15"/>
    <mergeCell ref="P16:P18"/>
    <mergeCell ref="J19:J21"/>
    <mergeCell ref="K19:K21"/>
    <mergeCell ref="O19:O21"/>
    <mergeCell ref="P19:P21"/>
    <mergeCell ref="J16:J18"/>
    <mergeCell ref="K16:K18"/>
    <mergeCell ref="O16:O18"/>
    <mergeCell ref="P22:P24"/>
    <mergeCell ref="J25:J27"/>
    <mergeCell ref="K25:K27"/>
    <mergeCell ref="O25:O27"/>
    <mergeCell ref="P25:P27"/>
    <mergeCell ref="J22:J24"/>
    <mergeCell ref="K22:K24"/>
    <mergeCell ref="O22:O24"/>
    <mergeCell ref="B10:B12"/>
    <mergeCell ref="F10:F12"/>
    <mergeCell ref="G10:G12"/>
    <mergeCell ref="A10:A12"/>
    <mergeCell ref="A13:A15"/>
    <mergeCell ref="F13:F15"/>
    <mergeCell ref="G13:G15"/>
    <mergeCell ref="A16:A18"/>
    <mergeCell ref="A19:A21"/>
    <mergeCell ref="A22:A24"/>
    <mergeCell ref="A25:A27"/>
    <mergeCell ref="B13:B15"/>
    <mergeCell ref="B16:B18"/>
    <mergeCell ref="B22:B24"/>
    <mergeCell ref="F16:F18"/>
    <mergeCell ref="G16:G18"/>
    <mergeCell ref="B19:B21"/>
    <mergeCell ref="F19:F21"/>
    <mergeCell ref="G19:G21"/>
    <mergeCell ref="F22:F24"/>
    <mergeCell ref="G22:G24"/>
    <mergeCell ref="B25:B27"/>
    <mergeCell ref="F25:F27"/>
    <mergeCell ref="G25:G27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PŠ-V</vt:lpstr>
      <vt:lpstr>PŠ-M</vt:lpstr>
      <vt:lpstr>PP-V</vt:lpstr>
      <vt:lpstr>PP-M</vt:lpstr>
      <vt:lpstr>PŠ-60</vt:lpstr>
      <vt:lpstr>PP-60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2019-04-22T14:26:50Z</cp:lastPrinted>
  <dcterms:created xsi:type="dcterms:W3CDTF">2019-04-22T14:27:20Z</dcterms:created>
  <dcterms:modified xsi:type="dcterms:W3CDTF">2019-04-22T14:29:11Z</dcterms:modified>
</cp:coreProperties>
</file>