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UOMENYS\Desktop\BALTIC CUP\"/>
    </mc:Choice>
  </mc:AlternateContent>
  <bookViews>
    <workbookView xWindow="0" yWindow="0" windowWidth="23040" windowHeight="9192" tabRatio="931"/>
  </bookViews>
  <sheets>
    <sheet name="Baltic Cup - total" sheetId="1" r:id="rId1"/>
    <sheet name="10 m Air Pistol - M" sheetId="2" r:id="rId2"/>
    <sheet name="50m Free pistol - M" sheetId="3" r:id="rId3"/>
    <sheet name="25 m Standart pistol - M" sheetId="4" r:id="rId4"/>
    <sheet name="50m Rifle Prone - M" sheetId="5" r:id="rId5"/>
    <sheet name="50m Rifle 3 Positions - M" sheetId="6" r:id="rId6"/>
    <sheet name="10 m Air Rifle - M" sheetId="7" r:id="rId7"/>
    <sheet name="10 m Air Pistol - JM" sheetId="8" r:id="rId8"/>
    <sheet name="50m Free pistol - JM" sheetId="9" r:id="rId9"/>
    <sheet name="25 m Standart pistol - JM" sheetId="10" r:id="rId10"/>
    <sheet name="25m Sport pistol - JM" sheetId="11" r:id="rId11"/>
    <sheet name="50m Rifle Prone - JM" sheetId="12" r:id="rId12"/>
    <sheet name="50m Rifle 3 Position - JM" sheetId="13" r:id="rId13"/>
    <sheet name="10 m Air Rifle - JM" sheetId="14" r:id="rId14"/>
    <sheet name="10 m Air Pistol - W" sheetId="15" r:id="rId15"/>
    <sheet name="25m Sport pistol - W" sheetId="16" r:id="rId16"/>
    <sheet name="50m Rifle Prone - W" sheetId="17" r:id="rId17"/>
    <sheet name="50m Rifle 3 Position - W" sheetId="18" r:id="rId18"/>
    <sheet name="10m Air Rifle - W" sheetId="19" r:id="rId19"/>
    <sheet name="10 m Air Pistol - JW" sheetId="20" r:id="rId20"/>
    <sheet name="25m Sport pistol - JW" sheetId="21" r:id="rId21"/>
    <sheet name="50m Rifle Prone - JW" sheetId="22" r:id="rId22"/>
    <sheet name="50m Rifle 3 Position - JW" sheetId="23" r:id="rId23"/>
    <sheet name="10m Air Rifle - JW" sheetId="24" r:id="rId24"/>
  </sheets>
  <definedNames>
    <definedName name="_xlnm._FilterDatabase" localSheetId="7" hidden="1">'10 m Air Pistol - JM'!$A$3:$F$12</definedName>
    <definedName name="_xlnm._FilterDatabase" localSheetId="19" hidden="1">'10 m Air Pistol - JW'!$A$3:$F$12</definedName>
    <definedName name="_xlnm._FilterDatabase" localSheetId="1" hidden="1">'10 m Air Pistol - M'!$A$3:$F$12</definedName>
    <definedName name="_xlnm._FilterDatabase" localSheetId="14" hidden="1">'10 m Air Pistol - W'!$A$3:$F$12</definedName>
    <definedName name="_xlnm._FilterDatabase" localSheetId="13" hidden="1">'10 m Air Rifle - JM'!$A$3:$F$12</definedName>
    <definedName name="_xlnm._FilterDatabase" localSheetId="6" hidden="1">'10 m Air Rifle - M'!$A$3:$F$12</definedName>
    <definedName name="_xlnm._FilterDatabase" localSheetId="23" hidden="1">'10m Air Rifle - JW'!$A$3:$F$12</definedName>
    <definedName name="_xlnm._FilterDatabase" localSheetId="18" hidden="1">'10m Air Rifle - W'!$A$3:$F$12</definedName>
    <definedName name="_xlnm._FilterDatabase" localSheetId="9" hidden="1">'25 m Standart pistol - JM'!$A$3:$F$12</definedName>
    <definedName name="_xlnm._FilterDatabase" localSheetId="3" hidden="1">'25 m Standart pistol - M'!$A$3:$F$12</definedName>
    <definedName name="_xlnm._FilterDatabase" localSheetId="10" hidden="1">'25m Sport pistol - JM'!$A$3:$G$12</definedName>
    <definedName name="_xlnm._FilterDatabase" localSheetId="20" hidden="1">'25m Sport pistol - JW'!$A$3:$F$12</definedName>
    <definedName name="_xlnm._FilterDatabase" localSheetId="15" hidden="1">'25m Sport pistol - W'!$A$3:$F$12</definedName>
    <definedName name="_xlnm._FilterDatabase" localSheetId="8" hidden="1">'50m Free pistol - JM'!$A$3:$F$12</definedName>
    <definedName name="_xlnm._FilterDatabase" localSheetId="2" hidden="1">'50m Free pistol - M'!$A$3:$F$12</definedName>
    <definedName name="_xlnm._FilterDatabase" localSheetId="12" hidden="1">'50m Rifle 3 Position - JM'!$A$3:$F$12</definedName>
    <definedName name="_xlnm._FilterDatabase" localSheetId="22" hidden="1">'50m Rifle 3 Position - JW'!$A$3:$F$12</definedName>
    <definedName name="_xlnm._FilterDatabase" localSheetId="17" hidden="1">'50m Rifle 3 Position - W'!$A$3:$F$12</definedName>
    <definedName name="_xlnm._FilterDatabase" localSheetId="5" hidden="1">'50m Rifle 3 Positions - M'!$A$3:$F$12</definedName>
    <definedName name="_xlnm._FilterDatabase" localSheetId="11" hidden="1">'50m Rifle Prone - JM'!$A$3:$F$12</definedName>
    <definedName name="_xlnm._FilterDatabase" localSheetId="21" hidden="1">'50m Rifle Prone - JW'!$A$3:$F$12</definedName>
    <definedName name="_xlnm._FilterDatabase" localSheetId="4" hidden="1">'50m Rifle Prone - M'!$A$3:$F$12</definedName>
    <definedName name="_xlnm._FilterDatabase" localSheetId="16" hidden="1">'50m Rifle Prone - W'!$A$3:$F$12</definedName>
    <definedName name="_xlnm._FilterDatabase" localSheetId="0" hidden="1">'Baltic Cup - total'!$A$11:$Z$14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24" l="1"/>
  <c r="X14" i="1" s="1"/>
  <c r="C16" i="24"/>
  <c r="X13" i="1" s="1"/>
  <c r="C15" i="24"/>
  <c r="X12" i="1" s="1"/>
  <c r="C17" i="23"/>
  <c r="W14" i="1" s="1"/>
  <c r="C16" i="23"/>
  <c r="W13" i="1" s="1"/>
  <c r="C15" i="23"/>
  <c r="W12" i="1" s="1"/>
  <c r="C17" i="22"/>
  <c r="V14" i="1" s="1"/>
  <c r="C16" i="22"/>
  <c r="V13" i="1" s="1"/>
  <c r="C15" i="22"/>
  <c r="V12" i="1" s="1"/>
  <c r="C17" i="21"/>
  <c r="U14" i="1" s="1"/>
  <c r="C16" i="21"/>
  <c r="U13" i="1" s="1"/>
  <c r="C15" i="21"/>
  <c r="U12" i="1" s="1"/>
  <c r="C17" i="20"/>
  <c r="T14" i="1" s="1"/>
  <c r="C16" i="20"/>
  <c r="T13" i="1" s="1"/>
  <c r="C15" i="20"/>
  <c r="T12" i="1" s="1"/>
  <c r="C17" i="19"/>
  <c r="S14" i="1" s="1"/>
  <c r="C16" i="19"/>
  <c r="S13" i="1" s="1"/>
  <c r="C15" i="19"/>
  <c r="S12" i="1" s="1"/>
  <c r="C17" i="18"/>
  <c r="R14" i="1" s="1"/>
  <c r="C16" i="18"/>
  <c r="R13" i="1" s="1"/>
  <c r="C15" i="18"/>
  <c r="R12" i="1" s="1"/>
  <c r="C17" i="17"/>
  <c r="Q14" i="1" s="1"/>
  <c r="C16" i="17"/>
  <c r="Q13" i="1" s="1"/>
  <c r="C15" i="17"/>
  <c r="Q12" i="1" s="1"/>
  <c r="C17" i="16"/>
  <c r="P14" i="1" s="1"/>
  <c r="C16" i="16"/>
  <c r="P13" i="1" s="1"/>
  <c r="C15" i="16"/>
  <c r="P12" i="1" s="1"/>
  <c r="C17" i="15"/>
  <c r="O14" i="1" s="1"/>
  <c r="C16" i="15"/>
  <c r="O13" i="1" s="1"/>
  <c r="C15" i="15"/>
  <c r="O12" i="1" s="1"/>
  <c r="C17" i="14"/>
  <c r="N14" i="1" s="1"/>
  <c r="C16" i="14"/>
  <c r="N13" i="1" s="1"/>
  <c r="C15" i="14"/>
  <c r="N12" i="1" s="1"/>
  <c r="C17" i="13"/>
  <c r="M14" i="1" s="1"/>
  <c r="C16" i="13"/>
  <c r="M13" i="1" s="1"/>
  <c r="C15" i="13"/>
  <c r="M12" i="1" s="1"/>
  <c r="C17" i="12"/>
  <c r="L14" i="1" s="1"/>
  <c r="C16" i="12"/>
  <c r="L13" i="1" s="1"/>
  <c r="C15" i="12"/>
  <c r="L12" i="1" s="1"/>
  <c r="C17" i="11"/>
  <c r="K14" i="1" s="1"/>
  <c r="C16" i="11"/>
  <c r="K13" i="1" s="1"/>
  <c r="C15" i="11"/>
  <c r="K12" i="1" s="1"/>
  <c r="C17" i="10"/>
  <c r="J14" i="1" s="1"/>
  <c r="C16" i="10"/>
  <c r="J13" i="1" s="1"/>
  <c r="C15" i="10"/>
  <c r="J12" i="1" s="1"/>
  <c r="C17" i="9"/>
  <c r="I14" i="1" s="1"/>
  <c r="C16" i="9"/>
  <c r="I13" i="1" s="1"/>
  <c r="C15" i="9"/>
  <c r="I12" i="1" s="1"/>
  <c r="C17" i="8"/>
  <c r="H14" i="1" s="1"/>
  <c r="C16" i="8"/>
  <c r="H13" i="1" s="1"/>
  <c r="C15" i="8"/>
  <c r="H12" i="1" s="1"/>
  <c r="C17" i="7"/>
  <c r="G14" i="1" s="1"/>
  <c r="C16" i="7"/>
  <c r="G13" i="1" s="1"/>
  <c r="C15" i="7"/>
  <c r="G12" i="1" s="1"/>
  <c r="C17" i="6"/>
  <c r="F14" i="1" s="1"/>
  <c r="C16" i="6"/>
  <c r="F13" i="1" s="1"/>
  <c r="C15" i="6"/>
  <c r="F12" i="1" s="1"/>
  <c r="C17" i="5"/>
  <c r="E14" i="1" s="1"/>
  <c r="C16" i="5"/>
  <c r="E13" i="1" s="1"/>
  <c r="C15" i="5"/>
  <c r="E12" i="1" s="1"/>
  <c r="C17" i="4"/>
  <c r="D14" i="1" s="1"/>
  <c r="C16" i="4"/>
  <c r="D13" i="1" s="1"/>
  <c r="C15" i="4"/>
  <c r="D12" i="1" s="1"/>
  <c r="C17" i="3"/>
  <c r="C14" i="1" s="1"/>
  <c r="C16" i="3"/>
  <c r="C13" i="1" s="1"/>
  <c r="C15" i="3"/>
  <c r="C12" i="1" s="1"/>
  <c r="C16" i="2"/>
  <c r="B13" i="1" s="1"/>
  <c r="C17" i="2"/>
  <c r="B14" i="1" s="1"/>
  <c r="C15" i="2"/>
  <c r="B12" i="1" s="1"/>
  <c r="Y12" i="1" l="1"/>
  <c r="Y13" i="1"/>
  <c r="Y14" i="1"/>
</calcChain>
</file>

<file path=xl/sharedStrings.xml><?xml version="1.0" encoding="utf-8"?>
<sst xmlns="http://schemas.openxmlformats.org/spreadsheetml/2006/main" count="854" uniqueCount="204">
  <si>
    <t xml:space="preserve">              INTERNATIONAL COMPETITION </t>
  </si>
  <si>
    <t xml:space="preserve">           BALTIC CUP 2024 </t>
  </si>
  <si>
    <t xml:space="preserve">       14 – 16 June 2024 Rokiškis, Lithuania</t>
  </si>
  <si>
    <t>MEN</t>
  </si>
  <si>
    <t>JUNIOR MEN</t>
  </si>
  <si>
    <t>WOMEN</t>
  </si>
  <si>
    <t>JUNIOR WOMEN</t>
  </si>
  <si>
    <t xml:space="preserve">10 m Air Pistol </t>
  </si>
  <si>
    <t>50m Free pistol</t>
  </si>
  <si>
    <t>25 m Standart pistol</t>
  </si>
  <si>
    <t>25m Sport pistol</t>
  </si>
  <si>
    <t>50m Rifle Prone</t>
  </si>
  <si>
    <t>50m Rifle 3 Positions</t>
  </si>
  <si>
    <t xml:space="preserve">10 m Air Rifle </t>
  </si>
  <si>
    <t>10 m Air Pistol</t>
  </si>
  <si>
    <t>50m Rifle 3 Position</t>
  </si>
  <si>
    <t>10 m Air Rifle</t>
  </si>
  <si>
    <t>TOTAL TEAM RESULT</t>
  </si>
  <si>
    <t>LITHUANIA</t>
  </si>
  <si>
    <t>LATVIA</t>
  </si>
  <si>
    <t>ESTONIA</t>
  </si>
  <si>
    <t>TEAM PLACE</t>
  </si>
  <si>
    <t>Nr.</t>
  </si>
  <si>
    <t>Surname</t>
  </si>
  <si>
    <t>Name</t>
  </si>
  <si>
    <t>Year of birth</t>
  </si>
  <si>
    <t>Country</t>
  </si>
  <si>
    <t>LTU</t>
  </si>
  <si>
    <t>LAT</t>
  </si>
  <si>
    <t>STRAUTMANIS</t>
  </si>
  <si>
    <t>Lauris</t>
  </si>
  <si>
    <t>ZORGE</t>
  </si>
  <si>
    <t>Rihards</t>
  </si>
  <si>
    <t xml:space="preserve">BAGROV </t>
  </si>
  <si>
    <t>Michail</t>
  </si>
  <si>
    <t>RADAJEV</t>
  </si>
  <si>
    <t>Igor</t>
  </si>
  <si>
    <t>STASIUKYNAS</t>
  </si>
  <si>
    <t>Rimantas</t>
  </si>
  <si>
    <t>EST</t>
  </si>
  <si>
    <t>Total scores in event</t>
  </si>
  <si>
    <t>Place in event</t>
  </si>
  <si>
    <t>Scores of event</t>
  </si>
  <si>
    <t>ERBS</t>
  </si>
  <si>
    <t>Ernests</t>
  </si>
  <si>
    <t>SPĖČIUS</t>
  </si>
  <si>
    <t>Rimvydas</t>
  </si>
  <si>
    <t>GIRULIS</t>
  </si>
  <si>
    <t>Karolis</t>
  </si>
  <si>
    <t xml:space="preserve">SIMOKAITIS </t>
  </si>
  <si>
    <t>Tomas</t>
  </si>
  <si>
    <t>BALODIS</t>
  </si>
  <si>
    <t>Raivis</t>
  </si>
  <si>
    <t>INAUSKIS</t>
  </si>
  <si>
    <t>Guntis</t>
  </si>
  <si>
    <t>FILIPENOKS</t>
  </si>
  <si>
    <t>Ēriks</t>
  </si>
  <si>
    <t>KOLUŽS</t>
  </si>
  <si>
    <t>Kristers</t>
  </si>
  <si>
    <t>BLEIDELIS</t>
  </si>
  <si>
    <t>Kārlis</t>
  </si>
  <si>
    <t>VILČINŠ</t>
  </si>
  <si>
    <t>Daniels</t>
  </si>
  <si>
    <t>PAVLOVSKIS</t>
  </si>
  <si>
    <t>Elviss</t>
  </si>
  <si>
    <t>MOKEJEVAS</t>
  </si>
  <si>
    <t>Arnoldas</t>
  </si>
  <si>
    <t>BARANAUSKAS</t>
  </si>
  <si>
    <t>Mindaugas</t>
  </si>
  <si>
    <t>RADZEVIČIUS</t>
  </si>
  <si>
    <t>Kasparas</t>
  </si>
  <si>
    <t>IVANOVS</t>
  </si>
  <si>
    <t>Dmitrijs</t>
  </si>
  <si>
    <t>MEDIŠAUSKAS</t>
  </si>
  <si>
    <t>Matas</t>
  </si>
  <si>
    <t>VASILIAUSKAS</t>
  </si>
  <si>
    <t>Rokas</t>
  </si>
  <si>
    <t>MORKŪNAS</t>
  </si>
  <si>
    <t>Džiugas</t>
  </si>
  <si>
    <t>BERESTNEVS</t>
  </si>
  <si>
    <t>Algis</t>
  </si>
  <si>
    <t>LIEPINŠ</t>
  </si>
  <si>
    <t>Rolands</t>
  </si>
  <si>
    <t>LASMANIS</t>
  </si>
  <si>
    <t>Jānis</t>
  </si>
  <si>
    <t>PUZELEVIČIUS</t>
  </si>
  <si>
    <t>Domantas</t>
  </si>
  <si>
    <t>MIKELIS</t>
  </si>
  <si>
    <t>Ercmanis</t>
  </si>
  <si>
    <t>RAŠMANE</t>
  </si>
  <si>
    <t>Agate</t>
  </si>
  <si>
    <t>BERZINA</t>
  </si>
  <si>
    <t>Sigita</t>
  </si>
  <si>
    <t>ŽDANOVA</t>
  </si>
  <si>
    <t>Jekaterina</t>
  </si>
  <si>
    <t>VAICKELIONYTĖ</t>
  </si>
  <si>
    <t>Ugnė</t>
  </si>
  <si>
    <t>RAMANAUSKAITĖ</t>
  </si>
  <si>
    <t>Justina</t>
  </si>
  <si>
    <t>LINBERGA</t>
  </si>
  <si>
    <t>Ilze</t>
  </si>
  <si>
    <t xml:space="preserve">DUŠENKO </t>
  </si>
  <si>
    <t>Valerija</t>
  </si>
  <si>
    <t>JANČIULEVIČIŪTĖ</t>
  </si>
  <si>
    <t>MANKĖ</t>
  </si>
  <si>
    <t>Jūratė</t>
  </si>
  <si>
    <t>KEKE</t>
  </si>
  <si>
    <t>Sabīne</t>
  </si>
  <si>
    <t>ČIMA</t>
  </si>
  <si>
    <t>Sindija</t>
  </si>
  <si>
    <t>KRILOVA</t>
  </si>
  <si>
    <t>Karina</t>
  </si>
  <si>
    <t>TARVIDA</t>
  </si>
  <si>
    <t>Diana</t>
  </si>
  <si>
    <t>DVARIŠKE</t>
  </si>
  <si>
    <t>Alise</t>
  </si>
  <si>
    <t>AGULE</t>
  </si>
  <si>
    <t>Kristiāna</t>
  </si>
  <si>
    <t>LESINAITĖ</t>
  </si>
  <si>
    <t>Gerda</t>
  </si>
  <si>
    <t>BERESTOVA</t>
  </si>
  <si>
    <t>Katerina</t>
  </si>
  <si>
    <t>VASILIAUSKAITĖ</t>
  </si>
  <si>
    <t>Atėnė</t>
  </si>
  <si>
    <t>GORŠELATOVA</t>
  </si>
  <si>
    <t>Anastasija</t>
  </si>
  <si>
    <t>MIKALAUSKAITĖ</t>
  </si>
  <si>
    <t>Vakarė</t>
  </si>
  <si>
    <t>MICKYTĖ</t>
  </si>
  <si>
    <t>Gustė</t>
  </si>
  <si>
    <t>ATKUCEVIČIŪTĖ</t>
  </si>
  <si>
    <t>Goda</t>
  </si>
  <si>
    <t>TUKIŠA</t>
  </si>
  <si>
    <t>Anete</t>
  </si>
  <si>
    <t>BLADŽINAUSKA</t>
  </si>
  <si>
    <t>Marta</t>
  </si>
  <si>
    <t>TIMERGALEJEVA</t>
  </si>
  <si>
    <t>Milena</t>
  </si>
  <si>
    <t>URBEVICA</t>
  </si>
  <si>
    <t>Keita</t>
  </si>
  <si>
    <t>10 m Air Pistol - M</t>
  </si>
  <si>
    <t>50m Free pistol - M</t>
  </si>
  <si>
    <t>25 m Standart pistol - M</t>
  </si>
  <si>
    <t>50m Rifle Prone - M</t>
  </si>
  <si>
    <t>50m Rifle 3 Positions - M</t>
  </si>
  <si>
    <t>10 m Air Rifle - M</t>
  </si>
  <si>
    <t>10 m Air Pistol - JM</t>
  </si>
  <si>
    <t>50m Free pistol - JM</t>
  </si>
  <si>
    <t>25 m Standart pistol - JM</t>
  </si>
  <si>
    <t>25m Sport pistol - JM</t>
  </si>
  <si>
    <t>50m Rifle Prone - JM</t>
  </si>
  <si>
    <t>50m Rifle 3 Position - JM</t>
  </si>
  <si>
    <t>10 m Air Rifle - JM</t>
  </si>
  <si>
    <t>10 m Air Pistol - W</t>
  </si>
  <si>
    <t>25m Sport pistol - W</t>
  </si>
  <si>
    <t>50m Rifle Prone - W</t>
  </si>
  <si>
    <t>50m Rifle 3 Position - W</t>
  </si>
  <si>
    <t>10m Air Rifle - W</t>
  </si>
  <si>
    <t>10 m Air Pistol - JW</t>
  </si>
  <si>
    <t>25m Sport pistol - JW</t>
  </si>
  <si>
    <t>50m Rifle Prone - JW</t>
  </si>
  <si>
    <t>50m Rifle 3 Position - JW</t>
  </si>
  <si>
    <t>10m Air Rifle - JW</t>
  </si>
  <si>
    <t>PEIPINŠ</t>
  </si>
  <si>
    <t>Andris</t>
  </si>
  <si>
    <t>Mihails</t>
  </si>
  <si>
    <t>GRIŠKJANS</t>
  </si>
  <si>
    <t>Anatolijs</t>
  </si>
  <si>
    <t>REPPO-SIREL</t>
  </si>
  <si>
    <t>Siim Christian</t>
  </si>
  <si>
    <t>GERMANS</t>
  </si>
  <si>
    <t>Skutans</t>
  </si>
  <si>
    <t>LIEPIŅŠ</t>
  </si>
  <si>
    <t>MINN</t>
  </si>
  <si>
    <t>Markus</t>
  </si>
  <si>
    <t>LINDBERGA</t>
  </si>
  <si>
    <t>KOVALJOVA</t>
  </si>
  <si>
    <t>Alina</t>
  </si>
  <si>
    <t>KUNNAP</t>
  </si>
  <si>
    <t>Tiia</t>
  </si>
  <si>
    <t>VDOBČENKO</t>
  </si>
  <si>
    <t>Laura</t>
  </si>
  <si>
    <t>TAVITS</t>
  </si>
  <si>
    <t>Marianne</t>
  </si>
  <si>
    <t>VALJAK</t>
  </si>
  <si>
    <t>Lisell</t>
  </si>
  <si>
    <t>MANDMA</t>
  </si>
  <si>
    <t>Marta Mia</t>
  </si>
  <si>
    <t>BROVIN</t>
  </si>
  <si>
    <t>Raneli</t>
  </si>
  <si>
    <t>SUSANNA</t>
  </si>
  <si>
    <t>Sule</t>
  </si>
  <si>
    <t>RIISAAR</t>
  </si>
  <si>
    <t>Marleen</t>
  </si>
  <si>
    <t>RIMKUTĖ</t>
  </si>
  <si>
    <t>Ieva Aretė</t>
  </si>
  <si>
    <t>PUTNE</t>
  </si>
  <si>
    <t>VALGI</t>
  </si>
  <si>
    <t>Sandra</t>
  </si>
  <si>
    <t>Kristo</t>
  </si>
  <si>
    <t>IVANAUSKAS</t>
  </si>
  <si>
    <t>Andrius</t>
  </si>
  <si>
    <t>SULE</t>
  </si>
  <si>
    <t>Susanna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</si>
</sst>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color rgb="FF000000"/>
      <name val="Calibri"/>
      <family val="2"/>
      <charset val="186"/>
      <scheme val="minor"/>
    </font>
    <font>
      <i/>
      <sz val="5"/>
      <color rgb="FFFF0000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b/>
      <sz val="12"/>
      <color rgb="FFFF0000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4" fillId="0" borderId="1" xfId="0" applyFont="1" applyBorder="1" applyAlignment="1">
      <alignment textRotation="90" wrapText="1"/>
    </xf>
    <xf numFmtId="0" fontId="6" fillId="2" borderId="1" xfId="0" applyFont="1" applyFill="1" applyBorder="1" applyAlignment="1">
      <alignment horizontal="left" textRotation="90" wrapText="1"/>
    </xf>
    <xf numFmtId="0" fontId="4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3" borderId="5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6" xfId="0" applyFont="1" applyFill="1" applyBorder="1" applyAlignment="1">
      <alignment vertical="center"/>
    </xf>
    <xf numFmtId="0" fontId="7" fillId="0" borderId="0" xfId="0" applyFont="1" applyBorder="1"/>
    <xf numFmtId="0" fontId="8" fillId="0" borderId="0" xfId="0" applyFont="1" applyBorder="1"/>
    <xf numFmtId="0" fontId="7" fillId="0" borderId="0" xfId="0" applyFont="1" applyBorder="1" applyAlignment="1">
      <alignment horizontal="right"/>
    </xf>
    <xf numFmtId="0" fontId="4" fillId="0" borderId="1" xfId="0" applyFont="1" applyBorder="1" applyAlignment="1">
      <alignment horizontal="center" textRotation="90" wrapText="1"/>
    </xf>
    <xf numFmtId="0" fontId="6" fillId="2" borderId="1" xfId="0" applyFont="1" applyFill="1" applyBorder="1" applyAlignment="1">
      <alignment horizontal="center" textRotation="90" wrapText="1"/>
    </xf>
    <xf numFmtId="0" fontId="4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0" borderId="0" xfId="0" applyFont="1" applyBorder="1"/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23925" cy="1076325"/>
    <xdr:pic>
      <xdr:nvPicPr>
        <xdr:cNvPr id="2" name="image3.png" title="Vaizdas">
          <a:extLst>
            <a:ext uri="{FF2B5EF4-FFF2-40B4-BE49-F238E27FC236}">
              <a16:creationId xmlns:a16="http://schemas.microsoft.com/office/drawing/2014/main" id="{1706AC45-5652-4C1B-B983-E8B5FF6D6B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39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198120</xdr:colOff>
      <xdr:row>0</xdr:row>
      <xdr:rowOff>0</xdr:rowOff>
    </xdr:from>
    <xdr:ext cx="857250" cy="1152525"/>
    <xdr:pic>
      <xdr:nvPicPr>
        <xdr:cNvPr id="3" name="image1.png" title="Vaizdas">
          <a:extLst>
            <a:ext uri="{FF2B5EF4-FFF2-40B4-BE49-F238E27FC236}">
              <a16:creationId xmlns:a16="http://schemas.microsoft.com/office/drawing/2014/main" id="{B00D9670-3CAF-4331-BEFC-7C7F664831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5380" y="0"/>
          <a:ext cx="857250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23</xdr:col>
      <xdr:colOff>211455</xdr:colOff>
      <xdr:row>0</xdr:row>
      <xdr:rowOff>0</xdr:rowOff>
    </xdr:from>
    <xdr:ext cx="1514475" cy="1285875"/>
    <xdr:pic>
      <xdr:nvPicPr>
        <xdr:cNvPr id="5" name="image2.png" title="Vaizdas">
          <a:extLst>
            <a:ext uri="{FF2B5EF4-FFF2-40B4-BE49-F238E27FC236}">
              <a16:creationId xmlns:a16="http://schemas.microsoft.com/office/drawing/2014/main" id="{5F5E32B2-D384-488F-873A-CE62F157C6A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28041" y="0"/>
          <a:ext cx="1514475" cy="12858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243840</xdr:colOff>
      <xdr:row>0</xdr:row>
      <xdr:rowOff>0</xdr:rowOff>
    </xdr:from>
    <xdr:to>
      <xdr:col>18</xdr:col>
      <xdr:colOff>297713</xdr:colOff>
      <xdr:row>31</xdr:row>
      <xdr:rowOff>122425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3860" y="0"/>
          <a:ext cx="6149873" cy="58221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83820</xdr:colOff>
      <xdr:row>0</xdr:row>
      <xdr:rowOff>0</xdr:rowOff>
    </xdr:from>
    <xdr:to>
      <xdr:col>17</xdr:col>
      <xdr:colOff>465412</xdr:colOff>
      <xdr:row>41</xdr:row>
      <xdr:rowOff>46376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3720" y="0"/>
          <a:ext cx="6828112" cy="75749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</xdr:colOff>
      <xdr:row>0</xdr:row>
      <xdr:rowOff>0</xdr:rowOff>
    </xdr:from>
    <xdr:to>
      <xdr:col>19</xdr:col>
      <xdr:colOff>114884</xdr:colOff>
      <xdr:row>25</xdr:row>
      <xdr:rowOff>38502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0"/>
          <a:ext cx="6736664" cy="46409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396240</xdr:colOff>
      <xdr:row>0</xdr:row>
      <xdr:rowOff>0</xdr:rowOff>
    </xdr:from>
    <xdr:to>
      <xdr:col>19</xdr:col>
      <xdr:colOff>541614</xdr:colOff>
      <xdr:row>31</xdr:row>
      <xdr:rowOff>23357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5660" y="0"/>
          <a:ext cx="6850974" cy="57383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845820</xdr:colOff>
      <xdr:row>0</xdr:row>
      <xdr:rowOff>0</xdr:rowOff>
    </xdr:from>
    <xdr:to>
      <xdr:col>16</xdr:col>
      <xdr:colOff>129984</xdr:colOff>
      <xdr:row>30</xdr:row>
      <xdr:rowOff>15719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75120" y="0"/>
          <a:ext cx="5121084" cy="55325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20</xdr:col>
      <xdr:colOff>396908</xdr:colOff>
      <xdr:row>28</xdr:row>
      <xdr:rowOff>137315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9420" y="3505200"/>
          <a:ext cx="7712108" cy="17832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0</xdr:row>
      <xdr:rowOff>0</xdr:rowOff>
    </xdr:from>
    <xdr:to>
      <xdr:col>16</xdr:col>
      <xdr:colOff>68992</xdr:colOff>
      <xdr:row>31</xdr:row>
      <xdr:rowOff>69080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0080" y="0"/>
          <a:ext cx="4755292" cy="576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129541</xdr:rowOff>
    </xdr:from>
    <xdr:to>
      <xdr:col>8</xdr:col>
      <xdr:colOff>190500</xdr:colOff>
      <xdr:row>21</xdr:row>
      <xdr:rowOff>22740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268981"/>
          <a:ext cx="7299959" cy="6247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</xdr:colOff>
      <xdr:row>0</xdr:row>
      <xdr:rowOff>0</xdr:rowOff>
    </xdr:from>
    <xdr:to>
      <xdr:col>19</xdr:col>
      <xdr:colOff>290166</xdr:colOff>
      <xdr:row>20</xdr:row>
      <xdr:rowOff>91768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7080" y="0"/>
          <a:ext cx="6988146" cy="37798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220980</xdr:colOff>
      <xdr:row>0</xdr:row>
      <xdr:rowOff>0</xdr:rowOff>
    </xdr:from>
    <xdr:to>
      <xdr:col>24</xdr:col>
      <xdr:colOff>221825</xdr:colOff>
      <xdr:row>11</xdr:row>
      <xdr:rowOff>152589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8160" y="0"/>
          <a:ext cx="9754445" cy="217950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297180</xdr:colOff>
      <xdr:row>0</xdr:row>
      <xdr:rowOff>0</xdr:rowOff>
    </xdr:from>
    <xdr:to>
      <xdr:col>19</xdr:col>
      <xdr:colOff>160589</xdr:colOff>
      <xdr:row>32</xdr:row>
      <xdr:rowOff>130061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4240" y="0"/>
          <a:ext cx="6569009" cy="601270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175260</xdr:colOff>
      <xdr:row>0</xdr:row>
      <xdr:rowOff>0</xdr:rowOff>
    </xdr:from>
    <xdr:to>
      <xdr:col>16</xdr:col>
      <xdr:colOff>122338</xdr:colOff>
      <xdr:row>31</xdr:row>
      <xdr:rowOff>152907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2320" y="0"/>
          <a:ext cx="4823878" cy="5852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182880</xdr:colOff>
      <xdr:row>0</xdr:row>
      <xdr:rowOff>0</xdr:rowOff>
    </xdr:from>
    <xdr:to>
      <xdr:col>16</xdr:col>
      <xdr:colOff>289992</xdr:colOff>
      <xdr:row>33</xdr:row>
      <xdr:rowOff>122456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9920" y="0"/>
          <a:ext cx="4983912" cy="6187976"/>
        </a:xfrm>
        <a:prstGeom prst="rect">
          <a:avLst/>
        </a:prstGeom>
      </xdr:spPr>
    </xdr:pic>
    <xdr:clientData/>
  </xdr:twoCellAnchor>
  <xdr:twoCellAnchor editAs="oneCell">
    <xdr:from>
      <xdr:col>16</xdr:col>
      <xdr:colOff>312420</xdr:colOff>
      <xdr:row>3</xdr:row>
      <xdr:rowOff>53340</xdr:rowOff>
    </xdr:from>
    <xdr:to>
      <xdr:col>28</xdr:col>
      <xdr:colOff>229227</xdr:colOff>
      <xdr:row>5</xdr:row>
      <xdr:rowOff>129578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6260" y="617220"/>
          <a:ext cx="7232007" cy="44199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175260</xdr:colOff>
      <xdr:row>0</xdr:row>
      <xdr:rowOff>0</xdr:rowOff>
    </xdr:from>
    <xdr:to>
      <xdr:col>19</xdr:col>
      <xdr:colOff>198703</xdr:colOff>
      <xdr:row>36</xdr:row>
      <xdr:rowOff>61538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3860" y="0"/>
          <a:ext cx="6729043" cy="6675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53341</xdr:rowOff>
    </xdr:from>
    <xdr:to>
      <xdr:col>8</xdr:col>
      <xdr:colOff>473541</xdr:colOff>
      <xdr:row>22</xdr:row>
      <xdr:rowOff>160021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58541"/>
          <a:ext cx="7362021" cy="6553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587393</xdr:colOff>
      <xdr:row>30</xdr:row>
      <xdr:rowOff>23036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" y="3505200"/>
          <a:ext cx="7536833" cy="203471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20</xdr:col>
      <xdr:colOff>244442</xdr:colOff>
      <xdr:row>28</xdr:row>
      <xdr:rowOff>144919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0" y="3688080"/>
          <a:ext cx="6950042" cy="160795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</xdr:colOff>
      <xdr:row>0</xdr:row>
      <xdr:rowOff>0</xdr:rowOff>
    </xdr:from>
    <xdr:to>
      <xdr:col>19</xdr:col>
      <xdr:colOff>366370</xdr:colOff>
      <xdr:row>23</xdr:row>
      <xdr:rowOff>137539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0"/>
          <a:ext cx="7041490" cy="437425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366306</xdr:colOff>
      <xdr:row>51</xdr:row>
      <xdr:rowOff>69109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22320"/>
          <a:ext cx="6302286" cy="61041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18</xdr:col>
      <xdr:colOff>518733</xdr:colOff>
      <xdr:row>46</xdr:row>
      <xdr:rowOff>160478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322320"/>
          <a:ext cx="6614733" cy="528111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17</xdr:row>
      <xdr:rowOff>160020</xdr:rowOff>
    </xdr:from>
    <xdr:to>
      <xdr:col>8</xdr:col>
      <xdr:colOff>320657</xdr:colOff>
      <xdr:row>58</xdr:row>
      <xdr:rowOff>107325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3299460"/>
          <a:ext cx="7125317" cy="744538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20</xdr:col>
      <xdr:colOff>435012</xdr:colOff>
      <xdr:row>31</xdr:row>
      <xdr:rowOff>167845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505200"/>
          <a:ext cx="7750212" cy="23624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243840</xdr:colOff>
      <xdr:row>0</xdr:row>
      <xdr:rowOff>0</xdr:rowOff>
    </xdr:from>
    <xdr:to>
      <xdr:col>19</xdr:col>
      <xdr:colOff>419696</xdr:colOff>
      <xdr:row>15</xdr:row>
      <xdr:rowOff>30722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0880" y="0"/>
          <a:ext cx="6881456" cy="27967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</xdr:colOff>
      <xdr:row>0</xdr:row>
      <xdr:rowOff>0</xdr:rowOff>
    </xdr:from>
    <xdr:to>
      <xdr:col>18</xdr:col>
      <xdr:colOff>389176</xdr:colOff>
      <xdr:row>26</xdr:row>
      <xdr:rowOff>15656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0020" y="0"/>
          <a:ext cx="6416596" cy="4801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160020</xdr:colOff>
      <xdr:row>0</xdr:row>
      <xdr:rowOff>0</xdr:rowOff>
    </xdr:from>
    <xdr:to>
      <xdr:col>19</xdr:col>
      <xdr:colOff>351118</xdr:colOff>
      <xdr:row>19</xdr:row>
      <xdr:rowOff>106993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1460" y="0"/>
          <a:ext cx="6896698" cy="3612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0</xdr:row>
      <xdr:rowOff>0</xdr:rowOff>
    </xdr:from>
    <xdr:to>
      <xdr:col>18</xdr:col>
      <xdr:colOff>8136</xdr:colOff>
      <xdr:row>31</xdr:row>
      <xdr:rowOff>175769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3720" y="0"/>
          <a:ext cx="5951736" cy="5875529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</xdr:colOff>
      <xdr:row>0</xdr:row>
      <xdr:rowOff>0</xdr:rowOff>
    </xdr:from>
    <xdr:to>
      <xdr:col>28</xdr:col>
      <xdr:colOff>556835</xdr:colOff>
      <xdr:row>13</xdr:row>
      <xdr:rowOff>114518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62560" y="0"/>
          <a:ext cx="6637595" cy="25148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</xdr:colOff>
      <xdr:row>0</xdr:row>
      <xdr:rowOff>0</xdr:rowOff>
    </xdr:from>
    <xdr:to>
      <xdr:col>15</xdr:col>
      <xdr:colOff>312809</xdr:colOff>
      <xdr:row>31</xdr:row>
      <xdr:rowOff>69080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2760" y="0"/>
          <a:ext cx="4488569" cy="5768840"/>
        </a:xfrm>
        <a:prstGeom prst="rect">
          <a:avLst/>
        </a:prstGeom>
      </xdr:spPr>
    </xdr:pic>
    <xdr:clientData/>
  </xdr:twoCellAnchor>
  <xdr:twoCellAnchor editAs="oneCell">
    <xdr:from>
      <xdr:col>15</xdr:col>
      <xdr:colOff>266700</xdr:colOff>
      <xdr:row>1</xdr:row>
      <xdr:rowOff>99060</xdr:rowOff>
    </xdr:from>
    <xdr:to>
      <xdr:col>28</xdr:col>
      <xdr:colOff>69250</xdr:colOff>
      <xdr:row>7</xdr:row>
      <xdr:rowOff>129638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5220" y="297180"/>
          <a:ext cx="7727350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236220</xdr:colOff>
      <xdr:row>0</xdr:row>
      <xdr:rowOff>0</xdr:rowOff>
    </xdr:from>
    <xdr:to>
      <xdr:col>15</xdr:col>
      <xdr:colOff>564278</xdr:colOff>
      <xdr:row>31</xdr:row>
      <xdr:rowOff>23356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6120" y="0"/>
          <a:ext cx="4595258" cy="5723116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</xdr:colOff>
      <xdr:row>0</xdr:row>
      <xdr:rowOff>0</xdr:rowOff>
    </xdr:from>
    <xdr:to>
      <xdr:col>27</xdr:col>
      <xdr:colOff>511165</xdr:colOff>
      <xdr:row>9</xdr:row>
      <xdr:rowOff>53489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4320" y="0"/>
          <a:ext cx="7209145" cy="1714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518160</xdr:colOff>
      <xdr:row>0</xdr:row>
      <xdr:rowOff>0</xdr:rowOff>
    </xdr:from>
    <xdr:to>
      <xdr:col>24</xdr:col>
      <xdr:colOff>69386</xdr:colOff>
      <xdr:row>23</xdr:row>
      <xdr:rowOff>38470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8060" y="0"/>
          <a:ext cx="9304826" cy="4275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6"/>
  <sheetViews>
    <sheetView showGridLines="0" tabSelected="1" zoomScale="140" zoomScaleNormal="140" workbookViewId="0"/>
  </sheetViews>
  <sheetFormatPr defaultRowHeight="14.4" x14ac:dyDescent="0.3"/>
  <cols>
    <col min="1" max="1" width="10.109375" style="1" bestFit="1" customWidth="1"/>
    <col min="2" max="24" width="4.5546875" style="1" customWidth="1"/>
    <col min="25" max="25" width="11.88671875" style="1" bestFit="1" customWidth="1"/>
    <col min="26" max="16384" width="8.88671875" style="1"/>
  </cols>
  <sheetData>
    <row r="2" spans="1:26" ht="19.8" x14ac:dyDescent="0.4">
      <c r="A2" s="36" t="s">
        <v>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</row>
    <row r="3" spans="1:26" ht="19.8" x14ac:dyDescent="0.4">
      <c r="A3" s="36" t="s">
        <v>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1:26" ht="18" x14ac:dyDescent="0.35">
      <c r="A4" s="37" t="s">
        <v>2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6" ht="18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ht="18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9" spans="1:26" x14ac:dyDescent="0.3">
      <c r="A9" s="39"/>
      <c r="B9" s="40" t="s">
        <v>3</v>
      </c>
      <c r="C9" s="41"/>
      <c r="D9" s="41"/>
      <c r="E9" s="41"/>
      <c r="F9" s="41"/>
      <c r="G9" s="41"/>
      <c r="H9" s="40" t="s">
        <v>4</v>
      </c>
      <c r="I9" s="41"/>
      <c r="J9" s="41"/>
      <c r="K9" s="41"/>
      <c r="L9" s="41"/>
      <c r="M9" s="41"/>
      <c r="N9" s="41"/>
      <c r="O9" s="40" t="s">
        <v>5</v>
      </c>
      <c r="P9" s="41"/>
      <c r="Q9" s="41"/>
      <c r="R9" s="41"/>
      <c r="S9" s="41"/>
      <c r="T9" s="40" t="s">
        <v>6</v>
      </c>
      <c r="U9" s="41"/>
      <c r="V9" s="41"/>
      <c r="W9" s="41"/>
      <c r="X9" s="41"/>
      <c r="Y9" s="38" t="s">
        <v>17</v>
      </c>
      <c r="Z9" s="38" t="s">
        <v>21</v>
      </c>
    </row>
    <row r="10" spans="1:26" ht="103.8" customHeight="1" x14ac:dyDescent="0.3">
      <c r="A10" s="39"/>
      <c r="B10" s="28" t="s">
        <v>7</v>
      </c>
      <c r="C10" s="28" t="s">
        <v>8</v>
      </c>
      <c r="D10" s="28" t="s">
        <v>9</v>
      </c>
      <c r="E10" s="28" t="s">
        <v>11</v>
      </c>
      <c r="F10" s="29" t="s">
        <v>12</v>
      </c>
      <c r="G10" s="28" t="s">
        <v>13</v>
      </c>
      <c r="H10" s="28" t="s">
        <v>14</v>
      </c>
      <c r="I10" s="28" t="s">
        <v>8</v>
      </c>
      <c r="J10" s="28" t="s">
        <v>9</v>
      </c>
      <c r="K10" s="28" t="s">
        <v>10</v>
      </c>
      <c r="L10" s="28" t="s">
        <v>11</v>
      </c>
      <c r="M10" s="29" t="s">
        <v>15</v>
      </c>
      <c r="N10" s="29" t="s">
        <v>16</v>
      </c>
      <c r="O10" s="28" t="s">
        <v>14</v>
      </c>
      <c r="P10" s="28" t="s">
        <v>10</v>
      </c>
      <c r="Q10" s="28" t="s">
        <v>11</v>
      </c>
      <c r="R10" s="28" t="s">
        <v>15</v>
      </c>
      <c r="S10" s="28" t="s">
        <v>16</v>
      </c>
      <c r="T10" s="29" t="s">
        <v>14</v>
      </c>
      <c r="U10" s="28" t="s">
        <v>10</v>
      </c>
      <c r="V10" s="28" t="s">
        <v>11</v>
      </c>
      <c r="W10" s="28" t="s">
        <v>15</v>
      </c>
      <c r="X10" s="28" t="s">
        <v>16</v>
      </c>
      <c r="Y10" s="38"/>
      <c r="Z10" s="38"/>
    </row>
    <row r="11" spans="1:26" hidden="1" x14ac:dyDescent="0.3">
      <c r="A11" s="6"/>
      <c r="B11" s="3"/>
      <c r="C11" s="3"/>
      <c r="D11" s="3"/>
      <c r="E11" s="3"/>
      <c r="F11" s="4"/>
      <c r="G11" s="3"/>
      <c r="H11" s="3"/>
      <c r="I11" s="3"/>
      <c r="J11" s="3"/>
      <c r="K11" s="3"/>
      <c r="L11" s="3"/>
      <c r="M11" s="4"/>
      <c r="N11" s="4"/>
      <c r="O11" s="3"/>
      <c r="P11" s="3"/>
      <c r="Q11" s="3"/>
      <c r="R11" s="3"/>
      <c r="S11" s="3"/>
      <c r="T11" s="4"/>
      <c r="U11" s="3"/>
      <c r="V11" s="3"/>
      <c r="W11" s="3"/>
      <c r="X11" s="3"/>
      <c r="Y11" s="5"/>
      <c r="Z11" s="5"/>
    </row>
    <row r="12" spans="1:26" ht="20.399999999999999" customHeight="1" x14ac:dyDescent="0.3">
      <c r="A12" s="12" t="s">
        <v>18</v>
      </c>
      <c r="B12" s="31">
        <f>+'10 m Air Pistol - M'!C15</f>
        <v>18</v>
      </c>
      <c r="C12" s="31">
        <f>+'50m Free pistol - M'!C15</f>
        <v>20</v>
      </c>
      <c r="D12" s="31">
        <f>+'25 m Standart pistol - M'!C15</f>
        <v>18</v>
      </c>
      <c r="E12" s="31">
        <f>+'50m Rifle Prone - M'!C15</f>
        <v>23</v>
      </c>
      <c r="F12" s="31">
        <f>+'50m Rifle 3 Positions - M'!C15</f>
        <v>24</v>
      </c>
      <c r="G12" s="31">
        <f>+'10 m Air Rifle - M'!C15</f>
        <v>24</v>
      </c>
      <c r="H12" s="31">
        <f>+'10 m Air Pistol - JM'!C15</f>
        <v>17</v>
      </c>
      <c r="I12" s="31">
        <f>+'50m Free pistol - JM'!C15</f>
        <v>20</v>
      </c>
      <c r="J12" s="31">
        <f>+'25 m Standart pistol - JM'!C15</f>
        <v>19</v>
      </c>
      <c r="K12" s="31">
        <f>+'25m Sport pistol - JM'!C15</f>
        <v>16</v>
      </c>
      <c r="L12" s="31">
        <f>+'50m Rifle Prone - JM'!C15</f>
        <v>21</v>
      </c>
      <c r="M12" s="31">
        <f>+'50m Rifle 3 Position - JM'!C15</f>
        <v>21</v>
      </c>
      <c r="N12" s="31">
        <f>+'10 m Air Rifle - JM'!C15</f>
        <v>22</v>
      </c>
      <c r="O12" s="31">
        <f>+'10 m Air Pistol - W'!C15</f>
        <v>21</v>
      </c>
      <c r="P12" s="31">
        <f>+'25m Sport pistol - W'!C15</f>
        <v>17</v>
      </c>
      <c r="Q12" s="31">
        <f>+'50m Rifle Prone - W'!C15</f>
        <v>15</v>
      </c>
      <c r="R12" s="31">
        <f>+'50m Rifle 3 Position - W'!C15</f>
        <v>20</v>
      </c>
      <c r="S12" s="31">
        <f>+'10m Air Rifle - W'!C15</f>
        <v>21</v>
      </c>
      <c r="T12" s="31">
        <f>+'10 m Air Pistol - JW'!C15</f>
        <v>17</v>
      </c>
      <c r="U12" s="31">
        <f>+'25m Sport pistol - JW'!C15</f>
        <v>11</v>
      </c>
      <c r="V12" s="31">
        <f>+'50m Rifle Prone - JW'!C15</f>
        <v>17</v>
      </c>
      <c r="W12" s="31">
        <f>+'50m Rifle 3 Position - JW'!C15</f>
        <v>18</v>
      </c>
      <c r="X12" s="31">
        <f>+'10m Air Rifle - JW'!C15</f>
        <v>12</v>
      </c>
      <c r="Y12" s="32">
        <f>SUM(LARGE(B12:X12,{1,2,3,4,5,6,7,8,9,10,11,12,13,14,15,16}))</f>
        <v>327</v>
      </c>
      <c r="Z12" s="8"/>
    </row>
    <row r="13" spans="1:26" ht="20.399999999999999" customHeight="1" x14ac:dyDescent="0.3">
      <c r="A13" s="12" t="s">
        <v>19</v>
      </c>
      <c r="B13" s="31">
        <f>+'10 m Air Pistol - M'!C16</f>
        <v>18</v>
      </c>
      <c r="C13" s="31">
        <f>+'50m Free pistol - M'!C16</f>
        <v>19</v>
      </c>
      <c r="D13" s="31">
        <f>+'25 m Standart pistol - M'!C16</f>
        <v>21</v>
      </c>
      <c r="E13" s="31">
        <f>+'50m Rifle Prone - M'!C16</f>
        <v>14</v>
      </c>
      <c r="F13" s="31">
        <f>+'50m Rifle 3 Positions - M'!C16</f>
        <v>14</v>
      </c>
      <c r="G13" s="31">
        <f>+'10 m Air Rifle - M'!C16</f>
        <v>14</v>
      </c>
      <c r="H13" s="31">
        <f>+'10 m Air Pistol - JM'!C16</f>
        <v>22</v>
      </c>
      <c r="I13" s="31">
        <f>+'50m Free pistol - JM'!C16</f>
        <v>19</v>
      </c>
      <c r="J13" s="31">
        <f>+'25 m Standart pistol - JM'!C16</f>
        <v>20</v>
      </c>
      <c r="K13" s="31">
        <f>+'25m Sport pistol - JM'!C16</f>
        <v>23</v>
      </c>
      <c r="L13" s="31">
        <f>+'50m Rifle Prone - JM'!C16</f>
        <v>18</v>
      </c>
      <c r="M13" s="31">
        <f>+'50m Rifle 3 Position - JM'!C16</f>
        <v>18</v>
      </c>
      <c r="N13" s="31">
        <f>+'10 m Air Rifle - JM'!C16</f>
        <v>17</v>
      </c>
      <c r="O13" s="31">
        <f>+'10 m Air Pistol - W'!C16</f>
        <v>18</v>
      </c>
      <c r="P13" s="31">
        <f>+'25m Sport pistol - W'!C16</f>
        <v>22</v>
      </c>
      <c r="Q13" s="31">
        <f>+'50m Rifle Prone - W'!C16</f>
        <v>20</v>
      </c>
      <c r="R13" s="31">
        <f>+'50m Rifle 3 Position - W'!C16</f>
        <v>13</v>
      </c>
      <c r="S13" s="31">
        <f>+'10m Air Rifle - W'!C16</f>
        <v>18</v>
      </c>
      <c r="T13" s="31">
        <f>+'10 m Air Pistol - JW'!C16</f>
        <v>17</v>
      </c>
      <c r="U13" s="31">
        <f>+'25m Sport pistol - JW'!C16</f>
        <v>21</v>
      </c>
      <c r="V13" s="31">
        <f>+'50m Rifle Prone - JW'!C16</f>
        <v>15</v>
      </c>
      <c r="W13" s="31">
        <f>+'50m Rifle 3 Position - JW'!C16</f>
        <v>13</v>
      </c>
      <c r="X13" s="31">
        <f>+'10m Air Rifle - JW'!C16</f>
        <v>15</v>
      </c>
      <c r="Y13" s="32">
        <f>SUM(LARGE(B13:X13,{1,2,3,4,5,6,7,8,9,10,11,12,13,14,15,16}))</f>
        <v>311</v>
      </c>
      <c r="Z13" s="8"/>
    </row>
    <row r="14" spans="1:26" ht="20.399999999999999" customHeight="1" x14ac:dyDescent="0.3">
      <c r="A14" s="12" t="s">
        <v>20</v>
      </c>
      <c r="B14" s="31">
        <f>+'10 m Air Pistol - M'!C17</f>
        <v>6</v>
      </c>
      <c r="C14" s="31">
        <f>+'50m Free pistol - M'!C17</f>
        <v>0</v>
      </c>
      <c r="D14" s="31">
        <f>+'25 m Standart pistol - M'!C17</f>
        <v>0</v>
      </c>
      <c r="E14" s="31">
        <f>+'50m Rifle Prone - M'!C17</f>
        <v>5</v>
      </c>
      <c r="F14" s="31">
        <f>+'50m Rifle 3 Positions - M'!C17</f>
        <v>4</v>
      </c>
      <c r="G14" s="31">
        <f>+'10 m Air Rifle - M'!C17</f>
        <v>4</v>
      </c>
      <c r="H14" s="31">
        <f>+'10 m Air Pistol - JM'!C17</f>
        <v>0</v>
      </c>
      <c r="I14" s="31">
        <f>+'50m Free pistol - JM'!C17</f>
        <v>0</v>
      </c>
      <c r="J14" s="31">
        <f>+'25 m Standart pistol - JM'!C17</f>
        <v>0</v>
      </c>
      <c r="K14" s="31">
        <f>+'25m Sport pistol - JM'!C17</f>
        <v>0</v>
      </c>
      <c r="L14" s="31">
        <f>+'50m Rifle Prone - JM'!C17</f>
        <v>0</v>
      </c>
      <c r="M14" s="31">
        <f>+'50m Rifle 3 Position - JM'!C17</f>
        <v>0</v>
      </c>
      <c r="N14" s="31">
        <f>+'10 m Air Rifle - JM'!C17</f>
        <v>3</v>
      </c>
      <c r="O14" s="31">
        <f>+'10 m Air Pistol - W'!C17</f>
        <v>3</v>
      </c>
      <c r="P14" s="31">
        <f>+'25m Sport pistol - W'!C17</f>
        <v>0</v>
      </c>
      <c r="Q14" s="31">
        <f>+'50m Rifle Prone - W'!C17</f>
        <v>7</v>
      </c>
      <c r="R14" s="31">
        <f>+'50m Rifle 3 Position - W'!C17</f>
        <v>9</v>
      </c>
      <c r="S14" s="31">
        <f>+'10m Air Rifle - W'!C17</f>
        <v>0</v>
      </c>
      <c r="T14" s="31">
        <f>+'10 m Air Pistol - JW'!C17</f>
        <v>10</v>
      </c>
      <c r="U14" s="31">
        <f>+'25m Sport pistol - JW'!C17</f>
        <v>12</v>
      </c>
      <c r="V14" s="31">
        <f>+'50m Rifle Prone - JW'!C17</f>
        <v>12</v>
      </c>
      <c r="W14" s="31">
        <f>+'50m Rifle 3 Position - JW'!C17</f>
        <v>13</v>
      </c>
      <c r="X14" s="31">
        <f>+'10m Air Rifle - JW'!C17</f>
        <v>18</v>
      </c>
      <c r="Y14" s="32">
        <f>SUM(LARGE(B14:X14,{1,2,3,4,5,6,7,8,9,10,11,12,13,14,15,16}))</f>
        <v>106</v>
      </c>
      <c r="Z14" s="8"/>
    </row>
    <row r="15" spans="1:26" s="26" customFormat="1" ht="7.8" customHeight="1" x14ac:dyDescent="0.3">
      <c r="A15" s="27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</row>
    <row r="16" spans="1:26" x14ac:dyDescent="0.3">
      <c r="A16" s="35">
        <v>16</v>
      </c>
    </row>
  </sheetData>
  <autoFilter ref="A11:Z14"/>
  <mergeCells count="10">
    <mergeCell ref="A2:Y2"/>
    <mergeCell ref="A3:Y3"/>
    <mergeCell ref="A4:Y4"/>
    <mergeCell ref="Y9:Y10"/>
    <mergeCell ref="Z9:Z10"/>
    <mergeCell ref="A9:A10"/>
    <mergeCell ref="B9:G9"/>
    <mergeCell ref="H9:N9"/>
    <mergeCell ref="O9:S9"/>
    <mergeCell ref="T9:X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4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148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61</v>
      </c>
      <c r="C4" s="13" t="s">
        <v>62</v>
      </c>
      <c r="D4" s="8">
        <v>2004</v>
      </c>
      <c r="E4" s="7" t="s">
        <v>28</v>
      </c>
      <c r="F4" s="8">
        <v>1</v>
      </c>
      <c r="G4" s="9">
        <v>9</v>
      </c>
      <c r="H4" s="9">
        <v>9</v>
      </c>
    </row>
    <row r="5" spans="1:8" x14ac:dyDescent="0.3">
      <c r="A5" s="11">
        <v>5</v>
      </c>
      <c r="B5" s="12" t="s">
        <v>67</v>
      </c>
      <c r="C5" s="13" t="s">
        <v>68</v>
      </c>
      <c r="D5" s="8">
        <v>2009</v>
      </c>
      <c r="E5" s="7" t="s">
        <v>27</v>
      </c>
      <c r="F5" s="8">
        <v>3</v>
      </c>
      <c r="G5" s="8">
        <v>8</v>
      </c>
      <c r="H5" s="8">
        <v>8</v>
      </c>
    </row>
    <row r="6" spans="1:8" x14ac:dyDescent="0.3">
      <c r="A6" s="11">
        <v>3</v>
      </c>
      <c r="B6" s="12" t="s">
        <v>71</v>
      </c>
      <c r="C6" s="13" t="s">
        <v>72</v>
      </c>
      <c r="D6" s="8">
        <v>2007</v>
      </c>
      <c r="E6" s="7" t="s">
        <v>28</v>
      </c>
      <c r="F6" s="8">
        <v>4</v>
      </c>
      <c r="G6" s="8">
        <v>7</v>
      </c>
      <c r="H6" s="8">
        <v>7</v>
      </c>
    </row>
    <row r="7" spans="1:8" x14ac:dyDescent="0.3">
      <c r="A7" s="11">
        <v>6</v>
      </c>
      <c r="B7" s="12" t="s">
        <v>69</v>
      </c>
      <c r="C7" s="13" t="s">
        <v>70</v>
      </c>
      <c r="D7" s="8">
        <v>2008</v>
      </c>
      <c r="E7" s="7" t="s">
        <v>27</v>
      </c>
      <c r="F7" s="8">
        <v>5</v>
      </c>
      <c r="G7" s="9">
        <v>6</v>
      </c>
      <c r="H7" s="9">
        <v>6</v>
      </c>
    </row>
    <row r="8" spans="1:8" x14ac:dyDescent="0.3">
      <c r="A8" s="11">
        <v>4</v>
      </c>
      <c r="B8" s="14" t="s">
        <v>65</v>
      </c>
      <c r="C8" s="15" t="s">
        <v>66</v>
      </c>
      <c r="D8" s="8">
        <v>2007</v>
      </c>
      <c r="E8" s="7" t="s">
        <v>27</v>
      </c>
      <c r="F8" s="9">
        <v>6</v>
      </c>
      <c r="G8" s="8">
        <v>5</v>
      </c>
      <c r="H8" s="8">
        <v>5</v>
      </c>
    </row>
    <row r="9" spans="1:8" x14ac:dyDescent="0.3">
      <c r="A9" s="11">
        <v>1</v>
      </c>
      <c r="B9" s="12" t="s">
        <v>59</v>
      </c>
      <c r="C9" s="13" t="s">
        <v>60</v>
      </c>
      <c r="D9" s="8">
        <v>2008</v>
      </c>
      <c r="E9" s="7" t="s">
        <v>28</v>
      </c>
      <c r="F9" s="9">
        <v>7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19</v>
      </c>
    </row>
    <row r="16" spans="1:8" x14ac:dyDescent="0.3">
      <c r="B16" s="23" t="s">
        <v>28</v>
      </c>
      <c r="C16" s="19">
        <f t="shared" ref="C16:C17" si="0">+SUMIF($E$4:$E$12,B16,$G$4:$G$12)</f>
        <v>20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4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8" width="14" style="10" bestFit="1" customWidth="1"/>
    <col min="9" max="16384" width="8.88671875" style="10"/>
  </cols>
  <sheetData>
    <row r="1" spans="1:8" ht="15.6" x14ac:dyDescent="0.3">
      <c r="A1" s="42" t="s">
        <v>149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</row>
    <row r="4" spans="1:8" x14ac:dyDescent="0.3">
      <c r="A4" s="11">
        <v>2</v>
      </c>
      <c r="B4" s="12" t="s">
        <v>61</v>
      </c>
      <c r="C4" s="13" t="s">
        <v>62</v>
      </c>
      <c r="D4" s="8">
        <v>2004</v>
      </c>
      <c r="E4" s="7" t="s">
        <v>28</v>
      </c>
      <c r="F4" s="8">
        <v>1</v>
      </c>
      <c r="G4" s="8">
        <v>9</v>
      </c>
    </row>
    <row r="5" spans="1:8" x14ac:dyDescent="0.3">
      <c r="A5" s="11">
        <v>1</v>
      </c>
      <c r="B5" s="12" t="s">
        <v>59</v>
      </c>
      <c r="C5" s="13" t="s">
        <v>60</v>
      </c>
      <c r="D5" s="8">
        <v>2008</v>
      </c>
      <c r="E5" s="7" t="s">
        <v>28</v>
      </c>
      <c r="F5" s="9">
        <v>2</v>
      </c>
      <c r="G5" s="9">
        <v>8</v>
      </c>
    </row>
    <row r="6" spans="1:8" x14ac:dyDescent="0.3">
      <c r="A6" s="11">
        <v>5</v>
      </c>
      <c r="B6" s="12" t="s">
        <v>67</v>
      </c>
      <c r="C6" s="13" t="s">
        <v>68</v>
      </c>
      <c r="D6" s="8">
        <v>2009</v>
      </c>
      <c r="E6" s="7" t="s">
        <v>27</v>
      </c>
      <c r="F6" s="8">
        <v>3</v>
      </c>
      <c r="G6" s="8">
        <v>7</v>
      </c>
    </row>
    <row r="7" spans="1:8" x14ac:dyDescent="0.3">
      <c r="A7" s="11">
        <v>3</v>
      </c>
      <c r="B7" s="12" t="s">
        <v>170</v>
      </c>
      <c r="C7" s="13" t="s">
        <v>171</v>
      </c>
      <c r="D7" s="8">
        <v>2006</v>
      </c>
      <c r="E7" s="7" t="s">
        <v>28</v>
      </c>
      <c r="F7" s="8">
        <v>4</v>
      </c>
      <c r="G7" s="8">
        <v>6</v>
      </c>
    </row>
    <row r="8" spans="1:8" x14ac:dyDescent="0.3">
      <c r="A8" s="11">
        <v>4</v>
      </c>
      <c r="B8" s="14" t="s">
        <v>65</v>
      </c>
      <c r="C8" s="15" t="s">
        <v>66</v>
      </c>
      <c r="D8" s="8">
        <v>2007</v>
      </c>
      <c r="E8" s="7" t="s">
        <v>27</v>
      </c>
      <c r="F8" s="9">
        <v>7</v>
      </c>
      <c r="G8" s="9">
        <v>5</v>
      </c>
    </row>
    <row r="9" spans="1:8" x14ac:dyDescent="0.3">
      <c r="A9" s="11">
        <v>6</v>
      </c>
      <c r="B9" s="12" t="s">
        <v>69</v>
      </c>
      <c r="C9" s="13" t="s">
        <v>70</v>
      </c>
      <c r="D9" s="8">
        <v>2008</v>
      </c>
      <c r="E9" s="7" t="s">
        <v>27</v>
      </c>
      <c r="F9" s="8">
        <v>11</v>
      </c>
      <c r="G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16</v>
      </c>
    </row>
    <row r="16" spans="1:8" x14ac:dyDescent="0.3">
      <c r="B16" s="23" t="s">
        <v>28</v>
      </c>
      <c r="C16" s="19">
        <f t="shared" ref="C16:C17" si="0">+SUMIF($E$4:$E$12,B16,$G$4:$G$12)</f>
        <v>23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G12"/>
  <mergeCells count="1">
    <mergeCell ref="A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.55468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150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6</v>
      </c>
      <c r="B4" s="12" t="s">
        <v>83</v>
      </c>
      <c r="C4" s="13" t="s">
        <v>84</v>
      </c>
      <c r="D4" s="8">
        <v>2003</v>
      </c>
      <c r="E4" s="7" t="s">
        <v>28</v>
      </c>
      <c r="F4" s="8">
        <v>1</v>
      </c>
      <c r="G4" s="9">
        <v>9</v>
      </c>
      <c r="H4" s="9">
        <v>9</v>
      </c>
    </row>
    <row r="5" spans="1:8" x14ac:dyDescent="0.3">
      <c r="A5" s="11">
        <v>1</v>
      </c>
      <c r="B5" s="12" t="s">
        <v>73</v>
      </c>
      <c r="C5" s="13" t="s">
        <v>74</v>
      </c>
      <c r="D5" s="8">
        <v>2004</v>
      </c>
      <c r="E5" s="7" t="s">
        <v>27</v>
      </c>
      <c r="F5" s="9">
        <v>2</v>
      </c>
      <c r="G5" s="8">
        <v>8</v>
      </c>
      <c r="H5" s="8">
        <v>8</v>
      </c>
    </row>
    <row r="6" spans="1:8" x14ac:dyDescent="0.3">
      <c r="A6" s="11">
        <v>2</v>
      </c>
      <c r="B6" s="12" t="s">
        <v>75</v>
      </c>
      <c r="C6" s="13" t="s">
        <v>76</v>
      </c>
      <c r="D6" s="8">
        <v>2005</v>
      </c>
      <c r="E6" s="7" t="s">
        <v>27</v>
      </c>
      <c r="F6" s="8">
        <v>5</v>
      </c>
      <c r="G6" s="8">
        <v>7</v>
      </c>
      <c r="H6" s="8">
        <v>7</v>
      </c>
    </row>
    <row r="7" spans="1:8" x14ac:dyDescent="0.3">
      <c r="A7" s="11">
        <v>3</v>
      </c>
      <c r="B7" s="12" t="s">
        <v>77</v>
      </c>
      <c r="C7" s="13" t="s">
        <v>78</v>
      </c>
      <c r="D7" s="8">
        <v>2005</v>
      </c>
      <c r="E7" s="7" t="s">
        <v>27</v>
      </c>
      <c r="F7" s="8">
        <v>8</v>
      </c>
      <c r="G7" s="9">
        <v>6</v>
      </c>
      <c r="H7" s="9">
        <v>6</v>
      </c>
    </row>
    <row r="8" spans="1:8" x14ac:dyDescent="0.3">
      <c r="A8" s="11">
        <v>5</v>
      </c>
      <c r="B8" s="12" t="s">
        <v>81</v>
      </c>
      <c r="C8" s="13" t="s">
        <v>82</v>
      </c>
      <c r="D8" s="8">
        <v>2006</v>
      </c>
      <c r="E8" s="7" t="s">
        <v>28</v>
      </c>
      <c r="F8" s="8">
        <v>10</v>
      </c>
      <c r="G8" s="8">
        <v>5</v>
      </c>
      <c r="H8" s="8">
        <v>5</v>
      </c>
    </row>
    <row r="9" spans="1:8" x14ac:dyDescent="0.3">
      <c r="A9" s="11">
        <v>4</v>
      </c>
      <c r="B9" s="14" t="s">
        <v>79</v>
      </c>
      <c r="C9" s="15" t="s">
        <v>80</v>
      </c>
      <c r="D9" s="8">
        <v>2006</v>
      </c>
      <c r="E9" s="7" t="s">
        <v>28</v>
      </c>
      <c r="F9" s="9">
        <v>13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21</v>
      </c>
    </row>
    <row r="16" spans="1:8" x14ac:dyDescent="0.3">
      <c r="B16" s="23" t="s">
        <v>28</v>
      </c>
      <c r="C16" s="19">
        <f t="shared" ref="C16:C17" si="0">+SUMIF($E$4:$E$12,B16,$G$4:$G$12)</f>
        <v>18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1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.55468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151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3</v>
      </c>
      <c r="B4" s="12" t="s">
        <v>77</v>
      </c>
      <c r="C4" s="13" t="s">
        <v>78</v>
      </c>
      <c r="D4" s="8">
        <v>2005</v>
      </c>
      <c r="E4" s="7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1</v>
      </c>
      <c r="B5" s="12" t="s">
        <v>73</v>
      </c>
      <c r="C5" s="13" t="s">
        <v>74</v>
      </c>
      <c r="D5" s="8">
        <v>2004</v>
      </c>
      <c r="E5" s="7" t="s">
        <v>27</v>
      </c>
      <c r="F5" s="9">
        <v>2</v>
      </c>
      <c r="G5" s="8">
        <v>8</v>
      </c>
      <c r="H5" s="8">
        <v>8</v>
      </c>
    </row>
    <row r="6" spans="1:8" x14ac:dyDescent="0.3">
      <c r="A6" s="11">
        <v>4</v>
      </c>
      <c r="B6" s="14" t="s">
        <v>81</v>
      </c>
      <c r="C6" s="15" t="s">
        <v>82</v>
      </c>
      <c r="D6" s="8">
        <v>2006</v>
      </c>
      <c r="E6" s="7" t="s">
        <v>28</v>
      </c>
      <c r="F6" s="9">
        <v>3</v>
      </c>
      <c r="G6" s="8">
        <v>7</v>
      </c>
      <c r="H6" s="8">
        <v>7</v>
      </c>
    </row>
    <row r="7" spans="1:8" x14ac:dyDescent="0.3">
      <c r="A7" s="11">
        <v>5</v>
      </c>
      <c r="B7" s="12" t="s">
        <v>83</v>
      </c>
      <c r="C7" s="13" t="s">
        <v>84</v>
      </c>
      <c r="D7" s="8">
        <v>2003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6</v>
      </c>
      <c r="B8" s="12" t="s">
        <v>79</v>
      </c>
      <c r="C8" s="13" t="s">
        <v>80</v>
      </c>
      <c r="D8" s="8">
        <v>2006</v>
      </c>
      <c r="E8" s="7" t="s">
        <v>28</v>
      </c>
      <c r="F8" s="8">
        <v>5</v>
      </c>
      <c r="G8" s="8">
        <v>5</v>
      </c>
      <c r="H8" s="8">
        <v>5</v>
      </c>
    </row>
    <row r="9" spans="1:8" x14ac:dyDescent="0.3">
      <c r="A9" s="11">
        <v>2</v>
      </c>
      <c r="B9" s="12" t="s">
        <v>75</v>
      </c>
      <c r="C9" s="13" t="s">
        <v>76</v>
      </c>
      <c r="D9" s="8">
        <v>2005</v>
      </c>
      <c r="E9" s="7" t="s">
        <v>27</v>
      </c>
      <c r="F9" s="8">
        <v>6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21</v>
      </c>
    </row>
    <row r="16" spans="1:8" x14ac:dyDescent="0.3">
      <c r="B16" s="23" t="s">
        <v>28</v>
      </c>
      <c r="C16" s="19">
        <f t="shared" ref="C16:C17" si="0">+SUMIF($E$4:$E$12,B16,$G$4:$G$12)</f>
        <v>18</v>
      </c>
    </row>
    <row r="17" spans="2:3" ht="15" thickBot="1" x14ac:dyDescent="0.35">
      <c r="B17" s="24" t="s">
        <v>39</v>
      </c>
      <c r="C17" s="20">
        <f t="shared" si="0"/>
        <v>0</v>
      </c>
    </row>
    <row r="21" spans="2:3" ht="15.6" customHeight="1" x14ac:dyDescent="0.3"/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.55468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152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77</v>
      </c>
      <c r="C4" s="13" t="s">
        <v>78</v>
      </c>
      <c r="D4" s="8">
        <v>2005</v>
      </c>
      <c r="E4" s="7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4</v>
      </c>
      <c r="B5" s="14" t="s">
        <v>87</v>
      </c>
      <c r="C5" s="15" t="s">
        <v>88</v>
      </c>
      <c r="D5" s="8">
        <v>2009</v>
      </c>
      <c r="E5" s="7" t="s">
        <v>28</v>
      </c>
      <c r="F5" s="9">
        <v>2</v>
      </c>
      <c r="G5" s="8">
        <v>8</v>
      </c>
      <c r="H5" s="8">
        <v>8</v>
      </c>
    </row>
    <row r="6" spans="1:8" x14ac:dyDescent="0.3">
      <c r="A6" s="11">
        <v>1</v>
      </c>
      <c r="B6" s="12" t="s">
        <v>73</v>
      </c>
      <c r="C6" s="13" t="s">
        <v>74</v>
      </c>
      <c r="D6" s="8">
        <v>2004</v>
      </c>
      <c r="E6" s="7" t="s">
        <v>27</v>
      </c>
      <c r="F6" s="9">
        <v>3</v>
      </c>
      <c r="G6" s="8">
        <v>7</v>
      </c>
      <c r="H6" s="8">
        <v>7</v>
      </c>
    </row>
    <row r="7" spans="1:8" x14ac:dyDescent="0.3">
      <c r="A7" s="11">
        <v>3</v>
      </c>
      <c r="B7" s="12" t="s">
        <v>85</v>
      </c>
      <c r="C7" s="13" t="s">
        <v>86</v>
      </c>
      <c r="D7" s="8">
        <v>2006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6</v>
      </c>
      <c r="B8" s="12" t="s">
        <v>172</v>
      </c>
      <c r="C8" s="13" t="s">
        <v>82</v>
      </c>
      <c r="D8" s="8">
        <v>2006</v>
      </c>
      <c r="E8" s="7" t="s">
        <v>28</v>
      </c>
      <c r="F8" s="8">
        <v>5</v>
      </c>
      <c r="G8" s="8">
        <v>5</v>
      </c>
      <c r="H8" s="8">
        <v>5</v>
      </c>
    </row>
    <row r="9" spans="1:8" x14ac:dyDescent="0.3">
      <c r="A9" s="11">
        <v>5</v>
      </c>
      <c r="B9" s="12" t="s">
        <v>79</v>
      </c>
      <c r="C9" s="13" t="s">
        <v>80</v>
      </c>
      <c r="D9" s="8">
        <v>2006</v>
      </c>
      <c r="E9" s="7" t="s">
        <v>28</v>
      </c>
      <c r="F9" s="8">
        <v>6</v>
      </c>
      <c r="G9" s="8">
        <v>4</v>
      </c>
      <c r="H9" s="8">
        <v>4</v>
      </c>
    </row>
    <row r="10" spans="1:8" x14ac:dyDescent="0.3">
      <c r="A10" s="11">
        <v>7</v>
      </c>
      <c r="B10" s="16" t="s">
        <v>173</v>
      </c>
      <c r="C10" s="15" t="s">
        <v>174</v>
      </c>
      <c r="D10" s="8">
        <v>2010</v>
      </c>
      <c r="E10" s="7" t="s">
        <v>39</v>
      </c>
      <c r="F10" s="9">
        <v>9</v>
      </c>
      <c r="G10" s="9">
        <v>3</v>
      </c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22</v>
      </c>
    </row>
    <row r="16" spans="1:8" x14ac:dyDescent="0.3">
      <c r="B16" s="23" t="s">
        <v>28</v>
      </c>
      <c r="C16" s="19">
        <f t="shared" ref="C16:C17" si="0">+SUMIF($E$4:$E$12,B16,$G$4:$G$12)</f>
        <v>17</v>
      </c>
    </row>
    <row r="17" spans="2:3" ht="15" thickBot="1" x14ac:dyDescent="0.35">
      <c r="B17" s="24" t="s">
        <v>39</v>
      </c>
      <c r="C17" s="20">
        <f t="shared" si="0"/>
        <v>3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8.218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17" ht="15.6" x14ac:dyDescent="0.3">
      <c r="A1" s="42" t="s">
        <v>153</v>
      </c>
      <c r="B1" s="42"/>
      <c r="C1" s="42"/>
      <c r="D1" s="42"/>
      <c r="E1" s="42"/>
      <c r="F1" s="42"/>
      <c r="G1" s="42"/>
      <c r="H1" s="42"/>
      <c r="Q1" s="34"/>
    </row>
    <row r="3" spans="1:17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17" x14ac:dyDescent="0.3">
      <c r="A4" s="11">
        <v>1</v>
      </c>
      <c r="B4" s="12" t="s">
        <v>89</v>
      </c>
      <c r="C4" s="13" t="s">
        <v>90</v>
      </c>
      <c r="D4" s="8">
        <v>1997</v>
      </c>
      <c r="E4" s="7" t="s">
        <v>28</v>
      </c>
      <c r="F4" s="9">
        <v>1</v>
      </c>
      <c r="G4" s="9">
        <v>9</v>
      </c>
      <c r="H4" s="9">
        <v>9</v>
      </c>
    </row>
    <row r="5" spans="1:17" x14ac:dyDescent="0.3">
      <c r="A5" s="11">
        <v>4</v>
      </c>
      <c r="B5" s="14" t="s">
        <v>93</v>
      </c>
      <c r="C5" s="15" t="s">
        <v>94</v>
      </c>
      <c r="D5" s="8">
        <v>1990</v>
      </c>
      <c r="E5" s="7" t="s">
        <v>27</v>
      </c>
      <c r="F5" s="9">
        <v>2</v>
      </c>
      <c r="G5" s="8">
        <v>8</v>
      </c>
      <c r="H5" s="8">
        <v>8</v>
      </c>
    </row>
    <row r="6" spans="1:17" x14ac:dyDescent="0.3">
      <c r="A6" s="11">
        <v>5</v>
      </c>
      <c r="B6" s="12" t="s">
        <v>95</v>
      </c>
      <c r="C6" s="13" t="s">
        <v>96</v>
      </c>
      <c r="D6" s="8">
        <v>2002</v>
      </c>
      <c r="E6" s="7" t="s">
        <v>27</v>
      </c>
      <c r="F6" s="8">
        <v>5</v>
      </c>
      <c r="G6" s="8">
        <v>7</v>
      </c>
      <c r="H6" s="8">
        <v>7</v>
      </c>
    </row>
    <row r="7" spans="1:17" x14ac:dyDescent="0.3">
      <c r="A7" s="11">
        <v>6</v>
      </c>
      <c r="B7" s="12" t="s">
        <v>97</v>
      </c>
      <c r="C7" s="13" t="s">
        <v>98</v>
      </c>
      <c r="D7" s="8">
        <v>1993</v>
      </c>
      <c r="E7" s="7" t="s">
        <v>27</v>
      </c>
      <c r="F7" s="8">
        <v>6</v>
      </c>
      <c r="G7" s="9">
        <v>6</v>
      </c>
      <c r="H7" s="9">
        <v>6</v>
      </c>
    </row>
    <row r="8" spans="1:17" x14ac:dyDescent="0.3">
      <c r="A8" s="11">
        <v>2</v>
      </c>
      <c r="B8" s="12" t="s">
        <v>175</v>
      </c>
      <c r="C8" s="13" t="s">
        <v>100</v>
      </c>
      <c r="D8" s="8">
        <v>1972</v>
      </c>
      <c r="E8" s="7" t="s">
        <v>28</v>
      </c>
      <c r="F8" s="8">
        <v>8</v>
      </c>
      <c r="G8" s="8">
        <v>5</v>
      </c>
      <c r="H8" s="8">
        <v>5</v>
      </c>
    </row>
    <row r="9" spans="1:17" x14ac:dyDescent="0.3">
      <c r="A9" s="11">
        <v>3</v>
      </c>
      <c r="B9" s="12" t="s">
        <v>91</v>
      </c>
      <c r="C9" s="13" t="s">
        <v>92</v>
      </c>
      <c r="D9" s="8">
        <v>1977</v>
      </c>
      <c r="E9" s="7" t="s">
        <v>28</v>
      </c>
      <c r="F9" s="8">
        <v>10</v>
      </c>
      <c r="G9" s="8">
        <v>4</v>
      </c>
      <c r="H9" s="8">
        <v>4</v>
      </c>
    </row>
    <row r="10" spans="1:17" x14ac:dyDescent="0.3">
      <c r="A10" s="11">
        <v>8</v>
      </c>
      <c r="B10" s="16" t="s">
        <v>178</v>
      </c>
      <c r="C10" s="15" t="s">
        <v>179</v>
      </c>
      <c r="D10" s="8">
        <v>1963</v>
      </c>
      <c r="E10" s="7" t="s">
        <v>39</v>
      </c>
      <c r="F10" s="8">
        <v>11</v>
      </c>
      <c r="G10" s="9">
        <v>3</v>
      </c>
      <c r="H10" s="9">
        <v>3</v>
      </c>
    </row>
    <row r="11" spans="1:17" x14ac:dyDescent="0.3">
      <c r="A11" s="11">
        <v>7</v>
      </c>
      <c r="B11" s="16" t="s">
        <v>176</v>
      </c>
      <c r="C11" s="15" t="s">
        <v>177</v>
      </c>
      <c r="D11" s="8">
        <v>2001</v>
      </c>
      <c r="E11" s="7" t="s">
        <v>39</v>
      </c>
      <c r="F11" s="9"/>
      <c r="G11" s="8"/>
      <c r="H11" s="8">
        <v>2</v>
      </c>
    </row>
    <row r="12" spans="1:17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17" ht="15" thickBot="1" x14ac:dyDescent="0.35">
      <c r="B13" s="18"/>
      <c r="C13" s="18"/>
    </row>
    <row r="14" spans="1:17" x14ac:dyDescent="0.3">
      <c r="B14" s="22"/>
      <c r="C14" s="21" t="s">
        <v>40</v>
      </c>
    </row>
    <row r="15" spans="1:17" x14ac:dyDescent="0.3">
      <c r="B15" s="23" t="s">
        <v>27</v>
      </c>
      <c r="C15" s="19">
        <f>+SUMIF($E$4:$E$12,B15,$G$4:$G$12)</f>
        <v>21</v>
      </c>
    </row>
    <row r="16" spans="1:17" x14ac:dyDescent="0.3">
      <c r="B16" s="23" t="s">
        <v>28</v>
      </c>
      <c r="C16" s="19">
        <f t="shared" ref="C16:C17" si="0">+SUMIF($E$4:$E$12,B16,$G$4:$G$12)</f>
        <v>18</v>
      </c>
    </row>
    <row r="17" spans="2:3" ht="15" thickBot="1" x14ac:dyDescent="0.35">
      <c r="B17" s="24" t="s">
        <v>39</v>
      </c>
      <c r="C17" s="20">
        <f t="shared" si="0"/>
        <v>3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8.218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154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89</v>
      </c>
      <c r="C4" s="13" t="s">
        <v>90</v>
      </c>
      <c r="D4" s="8">
        <v>1997</v>
      </c>
      <c r="E4" s="7" t="s">
        <v>28</v>
      </c>
      <c r="F4" s="9">
        <v>1</v>
      </c>
      <c r="G4" s="9">
        <v>9</v>
      </c>
      <c r="H4" s="9">
        <v>9</v>
      </c>
    </row>
    <row r="5" spans="1:8" x14ac:dyDescent="0.3">
      <c r="A5" s="11">
        <v>4</v>
      </c>
      <c r="B5" s="12" t="s">
        <v>93</v>
      </c>
      <c r="C5" s="13" t="s">
        <v>94</v>
      </c>
      <c r="D5" s="8">
        <v>1990</v>
      </c>
      <c r="E5" s="7" t="s">
        <v>27</v>
      </c>
      <c r="F5" s="9">
        <v>2</v>
      </c>
      <c r="G5" s="8">
        <v>8</v>
      </c>
      <c r="H5" s="8">
        <v>8</v>
      </c>
    </row>
    <row r="6" spans="1:8" x14ac:dyDescent="0.3">
      <c r="A6" s="11">
        <v>2</v>
      </c>
      <c r="B6" s="12" t="s">
        <v>99</v>
      </c>
      <c r="C6" s="13" t="s">
        <v>100</v>
      </c>
      <c r="D6" s="8">
        <v>1972</v>
      </c>
      <c r="E6" s="7" t="s">
        <v>28</v>
      </c>
      <c r="F6" s="8">
        <v>4</v>
      </c>
      <c r="G6" s="8">
        <v>7</v>
      </c>
      <c r="H6" s="8">
        <v>7</v>
      </c>
    </row>
    <row r="7" spans="1:8" x14ac:dyDescent="0.3">
      <c r="A7" s="11">
        <v>3</v>
      </c>
      <c r="B7" s="12" t="s">
        <v>180</v>
      </c>
      <c r="C7" s="13" t="s">
        <v>181</v>
      </c>
      <c r="D7" s="8">
        <v>2000</v>
      </c>
      <c r="E7" s="7" t="s">
        <v>28</v>
      </c>
      <c r="F7" s="8">
        <v>5</v>
      </c>
      <c r="G7" s="9">
        <v>6</v>
      </c>
      <c r="H7" s="9">
        <v>6</v>
      </c>
    </row>
    <row r="8" spans="1:8" x14ac:dyDescent="0.3">
      <c r="A8" s="11">
        <v>5</v>
      </c>
      <c r="B8" s="12" t="s">
        <v>95</v>
      </c>
      <c r="C8" s="13" t="s">
        <v>96</v>
      </c>
      <c r="D8" s="8">
        <v>2002</v>
      </c>
      <c r="E8" s="7" t="s">
        <v>27</v>
      </c>
      <c r="F8" s="8">
        <v>7</v>
      </c>
      <c r="G8" s="8">
        <v>5</v>
      </c>
      <c r="H8" s="8">
        <v>5</v>
      </c>
    </row>
    <row r="9" spans="1:8" x14ac:dyDescent="0.3">
      <c r="A9" s="11">
        <v>6</v>
      </c>
      <c r="B9" s="16" t="s">
        <v>97</v>
      </c>
      <c r="C9" s="15" t="s">
        <v>98</v>
      </c>
      <c r="D9" s="8">
        <v>1993</v>
      </c>
      <c r="E9" s="7" t="s">
        <v>27</v>
      </c>
      <c r="F9" s="8">
        <v>9</v>
      </c>
      <c r="G9" s="8">
        <v>4</v>
      </c>
      <c r="H9" s="8">
        <v>4</v>
      </c>
    </row>
    <row r="10" spans="1:8" x14ac:dyDescent="0.3">
      <c r="A10" s="11">
        <v>7</v>
      </c>
      <c r="B10" s="14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17</v>
      </c>
    </row>
    <row r="16" spans="1:8" x14ac:dyDescent="0.3">
      <c r="B16" s="23" t="s">
        <v>28</v>
      </c>
      <c r="C16" s="19">
        <f>+SUMIF($E$4:$E$12,B16,$G$4:$G$12)</f>
        <v>22</v>
      </c>
    </row>
    <row r="17" spans="2:3" ht="15" thickBot="1" x14ac:dyDescent="0.35">
      <c r="B17" s="24" t="s">
        <v>39</v>
      </c>
      <c r="C17" s="20">
        <f>+SUMIF($E$4:$E$12,B17,$G$4:$G$12)</f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6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155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6</v>
      </c>
      <c r="B4" s="12" t="s">
        <v>110</v>
      </c>
      <c r="C4" s="13" t="s">
        <v>111</v>
      </c>
      <c r="D4" s="8">
        <v>1993</v>
      </c>
      <c r="E4" s="7" t="s">
        <v>28</v>
      </c>
      <c r="F4" s="8">
        <v>2</v>
      </c>
      <c r="G4" s="9">
        <v>9</v>
      </c>
      <c r="H4" s="9">
        <v>9</v>
      </c>
    </row>
    <row r="5" spans="1:8" x14ac:dyDescent="0.3">
      <c r="A5" s="11">
        <v>5</v>
      </c>
      <c r="B5" s="12" t="s">
        <v>108</v>
      </c>
      <c r="C5" s="13" t="s">
        <v>109</v>
      </c>
      <c r="D5" s="8">
        <v>1997</v>
      </c>
      <c r="E5" s="7" t="s">
        <v>28</v>
      </c>
      <c r="F5" s="8">
        <v>3</v>
      </c>
      <c r="G5" s="8">
        <v>8</v>
      </c>
      <c r="H5" s="8">
        <v>8</v>
      </c>
    </row>
    <row r="6" spans="1:8" x14ac:dyDescent="0.3">
      <c r="A6" s="11">
        <v>7</v>
      </c>
      <c r="B6" s="16" t="s">
        <v>182</v>
      </c>
      <c r="C6" s="15" t="s">
        <v>183</v>
      </c>
      <c r="D6" s="8">
        <v>2000</v>
      </c>
      <c r="E6" s="7" t="s">
        <v>39</v>
      </c>
      <c r="F6" s="9">
        <v>4</v>
      </c>
      <c r="G6" s="8">
        <v>7</v>
      </c>
      <c r="H6" s="8">
        <v>7</v>
      </c>
    </row>
    <row r="7" spans="1:8" x14ac:dyDescent="0.3">
      <c r="A7" s="11">
        <v>3</v>
      </c>
      <c r="B7" s="12" t="s">
        <v>104</v>
      </c>
      <c r="C7" s="13" t="s">
        <v>105</v>
      </c>
      <c r="D7" s="8">
        <v>1993</v>
      </c>
      <c r="E7" s="7" t="s">
        <v>27</v>
      </c>
      <c r="F7" s="8">
        <v>5</v>
      </c>
      <c r="G7" s="9">
        <v>6</v>
      </c>
      <c r="H7" s="9">
        <v>6</v>
      </c>
    </row>
    <row r="8" spans="1:8" x14ac:dyDescent="0.3">
      <c r="A8" s="11">
        <v>1</v>
      </c>
      <c r="B8" s="12" t="s">
        <v>101</v>
      </c>
      <c r="C8" s="13" t="s">
        <v>102</v>
      </c>
      <c r="D8" s="8">
        <v>2001</v>
      </c>
      <c r="E8" s="7" t="s">
        <v>27</v>
      </c>
      <c r="F8" s="9">
        <v>6</v>
      </c>
      <c r="G8" s="8">
        <v>5</v>
      </c>
      <c r="H8" s="8">
        <v>5</v>
      </c>
    </row>
    <row r="9" spans="1:8" x14ac:dyDescent="0.3">
      <c r="A9" s="11">
        <v>2</v>
      </c>
      <c r="B9" s="12" t="s">
        <v>103</v>
      </c>
      <c r="C9" s="13" t="s">
        <v>98</v>
      </c>
      <c r="D9" s="8">
        <v>2002</v>
      </c>
      <c r="E9" s="7" t="s">
        <v>27</v>
      </c>
      <c r="F9" s="8">
        <v>7</v>
      </c>
      <c r="G9" s="8">
        <v>4</v>
      </c>
      <c r="H9" s="8">
        <v>4</v>
      </c>
    </row>
    <row r="10" spans="1:8" x14ac:dyDescent="0.3">
      <c r="A10" s="11">
        <v>4</v>
      </c>
      <c r="B10" s="14" t="s">
        <v>112</v>
      </c>
      <c r="C10" s="15" t="s">
        <v>113</v>
      </c>
      <c r="D10" s="8">
        <v>1997</v>
      </c>
      <c r="E10" s="7" t="s">
        <v>28</v>
      </c>
      <c r="F10" s="9">
        <v>8</v>
      </c>
      <c r="G10" s="9">
        <v>3</v>
      </c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15</v>
      </c>
    </row>
    <row r="16" spans="1:8" x14ac:dyDescent="0.3">
      <c r="B16" s="23" t="s">
        <v>28</v>
      </c>
      <c r="C16" s="19">
        <f t="shared" ref="C16:C17" si="0">+SUMIF($E$4:$E$12,B16,$G$4:$G$12)</f>
        <v>20</v>
      </c>
    </row>
    <row r="17" spans="2:3" ht="15" thickBot="1" x14ac:dyDescent="0.35">
      <c r="B17" s="24" t="s">
        <v>39</v>
      </c>
      <c r="C17" s="20">
        <f t="shared" si="0"/>
        <v>7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6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156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7</v>
      </c>
      <c r="B4" s="16" t="s">
        <v>182</v>
      </c>
      <c r="C4" s="15" t="s">
        <v>183</v>
      </c>
      <c r="D4" s="8">
        <v>2000</v>
      </c>
      <c r="E4" s="7" t="s">
        <v>39</v>
      </c>
      <c r="F4" s="9">
        <v>1</v>
      </c>
      <c r="G4" s="9">
        <v>9</v>
      </c>
      <c r="H4" s="9">
        <v>9</v>
      </c>
    </row>
    <row r="5" spans="1:8" x14ac:dyDescent="0.3">
      <c r="A5" s="11">
        <v>3</v>
      </c>
      <c r="B5" s="12" t="s">
        <v>104</v>
      </c>
      <c r="C5" s="13" t="s">
        <v>105</v>
      </c>
      <c r="D5" s="8">
        <v>1993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2</v>
      </c>
      <c r="B6" s="12" t="s">
        <v>103</v>
      </c>
      <c r="C6" s="13" t="s">
        <v>98</v>
      </c>
      <c r="D6" s="8">
        <v>2002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5</v>
      </c>
      <c r="B7" s="12" t="s">
        <v>108</v>
      </c>
      <c r="C7" s="13" t="s">
        <v>109</v>
      </c>
      <c r="D7" s="8">
        <v>1997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1</v>
      </c>
      <c r="B8" s="12" t="s">
        <v>101</v>
      </c>
      <c r="C8" s="13" t="s">
        <v>102</v>
      </c>
      <c r="D8" s="8">
        <v>2001</v>
      </c>
      <c r="E8" s="7" t="s">
        <v>27</v>
      </c>
      <c r="F8" s="9">
        <v>5</v>
      </c>
      <c r="G8" s="8">
        <v>5</v>
      </c>
      <c r="H8" s="8">
        <v>5</v>
      </c>
    </row>
    <row r="9" spans="1:8" x14ac:dyDescent="0.3">
      <c r="A9" s="11">
        <v>6</v>
      </c>
      <c r="B9" s="12" t="s">
        <v>110</v>
      </c>
      <c r="C9" s="13" t="s">
        <v>111</v>
      </c>
      <c r="D9" s="8">
        <v>1993</v>
      </c>
      <c r="E9" s="7" t="s">
        <v>28</v>
      </c>
      <c r="F9" s="8">
        <v>7</v>
      </c>
      <c r="G9" s="8">
        <v>4</v>
      </c>
      <c r="H9" s="8">
        <v>4</v>
      </c>
    </row>
    <row r="10" spans="1:8" x14ac:dyDescent="0.3">
      <c r="A10" s="11">
        <v>4</v>
      </c>
      <c r="B10" s="14" t="s">
        <v>106</v>
      </c>
      <c r="C10" s="15" t="s">
        <v>107</v>
      </c>
      <c r="D10" s="8">
        <v>2005</v>
      </c>
      <c r="E10" s="7" t="s">
        <v>28</v>
      </c>
      <c r="F10" s="9">
        <v>8</v>
      </c>
      <c r="G10" s="9">
        <v>3</v>
      </c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20</v>
      </c>
    </row>
    <row r="16" spans="1:8" x14ac:dyDescent="0.3">
      <c r="B16" s="23" t="s">
        <v>28</v>
      </c>
      <c r="C16" s="19">
        <f t="shared" ref="C16:C17" si="0">+SUMIF($E$4:$E$12,B16,$G$4:$G$12)</f>
        <v>13</v>
      </c>
    </row>
    <row r="17" spans="2:3" ht="15" thickBot="1" x14ac:dyDescent="0.35">
      <c r="B17" s="24" t="s">
        <v>39</v>
      </c>
      <c r="C17" s="20">
        <f t="shared" si="0"/>
        <v>9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6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157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3</v>
      </c>
      <c r="B4" s="12" t="s">
        <v>104</v>
      </c>
      <c r="C4" s="13" t="s">
        <v>105</v>
      </c>
      <c r="D4" s="8">
        <v>1993</v>
      </c>
      <c r="E4" s="7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4</v>
      </c>
      <c r="B5" s="14" t="s">
        <v>106</v>
      </c>
      <c r="C5" s="15" t="s">
        <v>107</v>
      </c>
      <c r="D5" s="8">
        <v>2005</v>
      </c>
      <c r="E5" s="7" t="s">
        <v>28</v>
      </c>
      <c r="F5" s="9">
        <v>2</v>
      </c>
      <c r="G5" s="8">
        <v>8</v>
      </c>
      <c r="H5" s="8">
        <v>8</v>
      </c>
    </row>
    <row r="6" spans="1:8" x14ac:dyDescent="0.3">
      <c r="A6" s="11">
        <v>2</v>
      </c>
      <c r="B6" s="12" t="s">
        <v>103</v>
      </c>
      <c r="C6" s="13" t="s">
        <v>98</v>
      </c>
      <c r="D6" s="8">
        <v>2002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5</v>
      </c>
      <c r="B7" s="12" t="s">
        <v>108</v>
      </c>
      <c r="C7" s="13" t="s">
        <v>109</v>
      </c>
      <c r="D7" s="8">
        <v>1997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1</v>
      </c>
      <c r="B8" s="12" t="s">
        <v>101</v>
      </c>
      <c r="C8" s="13" t="s">
        <v>102</v>
      </c>
      <c r="D8" s="8">
        <v>2001</v>
      </c>
      <c r="E8" s="7" t="s">
        <v>27</v>
      </c>
      <c r="F8" s="9">
        <v>5</v>
      </c>
      <c r="G8" s="8">
        <v>5</v>
      </c>
      <c r="H8" s="8">
        <v>5</v>
      </c>
    </row>
    <row r="9" spans="1:8" x14ac:dyDescent="0.3">
      <c r="A9" s="11">
        <v>6</v>
      </c>
      <c r="B9" s="12" t="s">
        <v>112</v>
      </c>
      <c r="C9" s="13" t="s">
        <v>113</v>
      </c>
      <c r="D9" s="8">
        <v>1997</v>
      </c>
      <c r="E9" s="7" t="s">
        <v>28</v>
      </c>
      <c r="F9" s="8">
        <v>6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21</v>
      </c>
    </row>
    <row r="16" spans="1:8" x14ac:dyDescent="0.3">
      <c r="B16" s="23" t="s">
        <v>28</v>
      </c>
      <c r="C16" s="19">
        <f t="shared" ref="C16:C17" si="0">+SUMIF($E$4:$E$12,B16,$G$4:$G$12)</f>
        <v>18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.664062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140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29</v>
      </c>
      <c r="C4" s="13" t="s">
        <v>30</v>
      </c>
      <c r="D4" s="8">
        <v>1995</v>
      </c>
      <c r="E4" s="7" t="s">
        <v>28</v>
      </c>
      <c r="F4" s="9">
        <v>1</v>
      </c>
      <c r="G4" s="9">
        <v>9</v>
      </c>
      <c r="H4" s="9">
        <v>9</v>
      </c>
    </row>
    <row r="5" spans="1:8" x14ac:dyDescent="0.3">
      <c r="A5" s="11">
        <v>5</v>
      </c>
      <c r="B5" s="12" t="s">
        <v>35</v>
      </c>
      <c r="C5" s="13" t="s">
        <v>36</v>
      </c>
      <c r="D5" s="8">
        <v>1985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6</v>
      </c>
      <c r="B6" s="12" t="s">
        <v>200</v>
      </c>
      <c r="C6" s="13" t="s">
        <v>201</v>
      </c>
      <c r="D6" s="8">
        <v>1973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7</v>
      </c>
      <c r="B7" s="16" t="s">
        <v>173</v>
      </c>
      <c r="C7" s="15" t="s">
        <v>199</v>
      </c>
      <c r="D7" s="8">
        <v>1975</v>
      </c>
      <c r="E7" s="7" t="s">
        <v>39</v>
      </c>
      <c r="F7" s="9">
        <v>4</v>
      </c>
      <c r="G7" s="9">
        <v>6</v>
      </c>
      <c r="H7" s="9">
        <v>6</v>
      </c>
    </row>
    <row r="8" spans="1:8" x14ac:dyDescent="0.3">
      <c r="A8" s="11">
        <v>3</v>
      </c>
      <c r="B8" s="12" t="s">
        <v>71</v>
      </c>
      <c r="C8" s="13" t="s">
        <v>165</v>
      </c>
      <c r="D8" s="8">
        <v>2003</v>
      </c>
      <c r="E8" s="7" t="s">
        <v>28</v>
      </c>
      <c r="F8" s="8">
        <v>5</v>
      </c>
      <c r="G8" s="8">
        <v>5</v>
      </c>
      <c r="H8" s="8">
        <v>5</v>
      </c>
    </row>
    <row r="9" spans="1:8" x14ac:dyDescent="0.3">
      <c r="A9" s="11">
        <v>2</v>
      </c>
      <c r="B9" s="12" t="s">
        <v>163</v>
      </c>
      <c r="C9" s="13" t="s">
        <v>164</v>
      </c>
      <c r="D9" s="8">
        <v>1982</v>
      </c>
      <c r="E9" s="7" t="s">
        <v>28</v>
      </c>
      <c r="F9" s="8">
        <v>7</v>
      </c>
      <c r="G9" s="8">
        <v>4</v>
      </c>
      <c r="H9" s="8">
        <v>4</v>
      </c>
    </row>
    <row r="10" spans="1:8" x14ac:dyDescent="0.3">
      <c r="A10" s="11">
        <v>4</v>
      </c>
      <c r="B10" s="14" t="s">
        <v>33</v>
      </c>
      <c r="C10" s="15" t="s">
        <v>34</v>
      </c>
      <c r="D10" s="8">
        <v>1965</v>
      </c>
      <c r="E10" s="7" t="s">
        <v>27</v>
      </c>
      <c r="F10" s="9">
        <v>8</v>
      </c>
      <c r="G10" s="9">
        <v>3</v>
      </c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18</v>
      </c>
    </row>
    <row r="16" spans="1:8" x14ac:dyDescent="0.3">
      <c r="B16" s="23" t="s">
        <v>28</v>
      </c>
      <c r="C16" s="19">
        <f t="shared" ref="C16:C17" si="0">+SUMIF($E$4:$E$12,B16,$G$4:$G$12)</f>
        <v>18</v>
      </c>
    </row>
    <row r="17" spans="2:3" ht="15" thickBot="1" x14ac:dyDescent="0.35">
      <c r="B17" s="24" t="s">
        <v>39</v>
      </c>
      <c r="C17" s="20">
        <f t="shared" si="0"/>
        <v>6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158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116</v>
      </c>
      <c r="C4" s="13" t="s">
        <v>117</v>
      </c>
      <c r="D4" s="8">
        <v>2009</v>
      </c>
      <c r="E4" s="7" t="s">
        <v>28</v>
      </c>
      <c r="F4" s="8">
        <v>1</v>
      </c>
      <c r="G4" s="9">
        <v>9</v>
      </c>
      <c r="H4" s="9">
        <v>9</v>
      </c>
    </row>
    <row r="5" spans="1:8" x14ac:dyDescent="0.3">
      <c r="A5" s="11">
        <v>7</v>
      </c>
      <c r="B5" s="16" t="s">
        <v>184</v>
      </c>
      <c r="C5" s="15" t="s">
        <v>185</v>
      </c>
      <c r="D5" s="8">
        <v>2007</v>
      </c>
      <c r="E5" s="7" t="s">
        <v>39</v>
      </c>
      <c r="F5" s="9">
        <v>2</v>
      </c>
      <c r="G5" s="8">
        <v>8</v>
      </c>
      <c r="H5" s="8">
        <v>8</v>
      </c>
    </row>
    <row r="6" spans="1:8" x14ac:dyDescent="0.3">
      <c r="A6" s="11">
        <v>6</v>
      </c>
      <c r="B6" s="12" t="s">
        <v>122</v>
      </c>
      <c r="C6" s="13" t="s">
        <v>123</v>
      </c>
      <c r="D6" s="8">
        <v>2010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5</v>
      </c>
      <c r="B7" s="12" t="s">
        <v>120</v>
      </c>
      <c r="C7" s="13" t="s">
        <v>121</v>
      </c>
      <c r="D7" s="8">
        <v>2009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1</v>
      </c>
      <c r="B8" s="12" t="s">
        <v>114</v>
      </c>
      <c r="C8" s="13" t="s">
        <v>115</v>
      </c>
      <c r="D8" s="8">
        <v>2008</v>
      </c>
      <c r="E8" s="7" t="s">
        <v>28</v>
      </c>
      <c r="F8" s="9">
        <v>5</v>
      </c>
      <c r="G8" s="8">
        <v>5</v>
      </c>
      <c r="H8" s="8">
        <v>5</v>
      </c>
    </row>
    <row r="9" spans="1:8" x14ac:dyDescent="0.3">
      <c r="A9" s="11">
        <v>4</v>
      </c>
      <c r="B9" s="14" t="s">
        <v>118</v>
      </c>
      <c r="C9" s="15" t="s">
        <v>119</v>
      </c>
      <c r="D9" s="8">
        <v>2008</v>
      </c>
      <c r="E9" s="7" t="s">
        <v>27</v>
      </c>
      <c r="F9" s="9">
        <v>7</v>
      </c>
      <c r="G9" s="8">
        <v>4</v>
      </c>
      <c r="H9" s="8">
        <v>4</v>
      </c>
    </row>
    <row r="10" spans="1:8" x14ac:dyDescent="0.3">
      <c r="A10" s="11">
        <v>3</v>
      </c>
      <c r="B10" s="12" t="s">
        <v>124</v>
      </c>
      <c r="C10" s="13" t="s">
        <v>125</v>
      </c>
      <c r="D10" s="8">
        <v>2006</v>
      </c>
      <c r="E10" s="7" t="s">
        <v>28</v>
      </c>
      <c r="F10" s="8">
        <v>8</v>
      </c>
      <c r="G10" s="9">
        <v>3</v>
      </c>
      <c r="H10" s="9">
        <v>3</v>
      </c>
    </row>
    <row r="11" spans="1:8" x14ac:dyDescent="0.3">
      <c r="A11" s="11">
        <v>8</v>
      </c>
      <c r="B11" s="17" t="s">
        <v>186</v>
      </c>
      <c r="C11" s="13" t="s">
        <v>187</v>
      </c>
      <c r="D11" s="8">
        <v>2009</v>
      </c>
      <c r="E11" s="7" t="s">
        <v>39</v>
      </c>
      <c r="F11" s="8">
        <v>10</v>
      </c>
      <c r="G11" s="8">
        <v>2</v>
      </c>
      <c r="H11" s="8">
        <v>2</v>
      </c>
    </row>
    <row r="12" spans="1:8" x14ac:dyDescent="0.3">
      <c r="A12" s="11">
        <v>9</v>
      </c>
      <c r="B12" s="17" t="s">
        <v>188</v>
      </c>
      <c r="C12" s="13" t="s">
        <v>189</v>
      </c>
      <c r="D12" s="8">
        <v>2010</v>
      </c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17</v>
      </c>
    </row>
    <row r="16" spans="1:8" x14ac:dyDescent="0.3">
      <c r="B16" s="23" t="s">
        <v>28</v>
      </c>
      <c r="C16" s="19">
        <f t="shared" ref="C16:C17" si="0">+SUMIF($E$4:$E$12,B16,$G$4:$G$12)</f>
        <v>17</v>
      </c>
    </row>
    <row r="17" spans="2:3" ht="15" thickBot="1" x14ac:dyDescent="0.35">
      <c r="B17" s="24" t="s">
        <v>39</v>
      </c>
      <c r="C17" s="20">
        <f t="shared" si="0"/>
        <v>10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159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116</v>
      </c>
      <c r="C4" s="13" t="s">
        <v>117</v>
      </c>
      <c r="D4" s="8">
        <v>2009</v>
      </c>
      <c r="E4" s="7" t="s">
        <v>28</v>
      </c>
      <c r="F4" s="8">
        <v>1</v>
      </c>
      <c r="G4" s="9">
        <v>9</v>
      </c>
      <c r="H4" s="9">
        <v>9</v>
      </c>
    </row>
    <row r="5" spans="1:8" x14ac:dyDescent="0.3">
      <c r="A5" s="11">
        <v>1</v>
      </c>
      <c r="B5" s="12" t="s">
        <v>114</v>
      </c>
      <c r="C5" s="13" t="s">
        <v>115</v>
      </c>
      <c r="D5" s="8">
        <v>2008</v>
      </c>
      <c r="E5" s="7" t="s">
        <v>28</v>
      </c>
      <c r="F5" s="9">
        <v>2</v>
      </c>
      <c r="G5" s="8">
        <v>8</v>
      </c>
      <c r="H5" s="8">
        <v>8</v>
      </c>
    </row>
    <row r="6" spans="1:8" x14ac:dyDescent="0.3">
      <c r="A6" s="11">
        <v>7</v>
      </c>
      <c r="B6" s="16" t="s">
        <v>184</v>
      </c>
      <c r="C6" s="15" t="s">
        <v>185</v>
      </c>
      <c r="D6" s="8">
        <v>2007</v>
      </c>
      <c r="E6" s="7" t="s">
        <v>39</v>
      </c>
      <c r="F6" s="9">
        <v>3</v>
      </c>
      <c r="G6" s="8">
        <v>7</v>
      </c>
      <c r="H6" s="8">
        <v>7</v>
      </c>
    </row>
    <row r="7" spans="1:8" x14ac:dyDescent="0.3">
      <c r="A7" s="11">
        <v>6</v>
      </c>
      <c r="B7" s="12" t="s">
        <v>122</v>
      </c>
      <c r="C7" s="13" t="s">
        <v>123</v>
      </c>
      <c r="D7" s="8">
        <v>2010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8</v>
      </c>
      <c r="B8" s="17" t="s">
        <v>186</v>
      </c>
      <c r="C8" s="13" t="s">
        <v>187</v>
      </c>
      <c r="D8" s="8">
        <v>2009</v>
      </c>
      <c r="E8" s="7" t="s">
        <v>39</v>
      </c>
      <c r="F8" s="8">
        <v>5</v>
      </c>
      <c r="G8" s="8">
        <v>5</v>
      </c>
      <c r="H8" s="8">
        <v>5</v>
      </c>
    </row>
    <row r="9" spans="1:8" x14ac:dyDescent="0.3">
      <c r="A9" s="11">
        <v>3</v>
      </c>
      <c r="B9" s="12" t="s">
        <v>124</v>
      </c>
      <c r="C9" s="13" t="s">
        <v>125</v>
      </c>
      <c r="D9" s="8">
        <v>2006</v>
      </c>
      <c r="E9" s="7" t="s">
        <v>28</v>
      </c>
      <c r="F9" s="8">
        <v>6</v>
      </c>
      <c r="G9" s="8">
        <v>4</v>
      </c>
      <c r="H9" s="8">
        <v>4</v>
      </c>
    </row>
    <row r="10" spans="1:8" x14ac:dyDescent="0.3">
      <c r="A10" s="11">
        <v>5</v>
      </c>
      <c r="B10" s="12" t="s">
        <v>120</v>
      </c>
      <c r="C10" s="13" t="s">
        <v>121</v>
      </c>
      <c r="D10" s="8">
        <v>2009</v>
      </c>
      <c r="E10" s="7" t="s">
        <v>27</v>
      </c>
      <c r="F10" s="8">
        <v>7</v>
      </c>
      <c r="G10" s="9">
        <v>3</v>
      </c>
      <c r="H10" s="9">
        <v>3</v>
      </c>
    </row>
    <row r="11" spans="1:8" x14ac:dyDescent="0.3">
      <c r="A11" s="11">
        <v>4</v>
      </c>
      <c r="B11" s="14" t="s">
        <v>118</v>
      </c>
      <c r="C11" s="15" t="s">
        <v>119</v>
      </c>
      <c r="D11" s="8">
        <v>2008</v>
      </c>
      <c r="E11" s="7" t="s">
        <v>27</v>
      </c>
      <c r="F11" s="9">
        <v>9</v>
      </c>
      <c r="G11" s="8">
        <v>2</v>
      </c>
      <c r="H11" s="8">
        <v>2</v>
      </c>
    </row>
    <row r="12" spans="1:8" x14ac:dyDescent="0.3">
      <c r="A12" s="11">
        <v>9</v>
      </c>
      <c r="B12" s="17" t="s">
        <v>188</v>
      </c>
      <c r="C12" s="13" t="s">
        <v>189</v>
      </c>
      <c r="D12" s="8">
        <v>2010</v>
      </c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11</v>
      </c>
    </row>
    <row r="16" spans="1:8" x14ac:dyDescent="0.3">
      <c r="B16" s="23" t="s">
        <v>28</v>
      </c>
      <c r="C16" s="19">
        <f t="shared" ref="C16:C17" si="0">+SUMIF($E$4:$E$12,B16,$G$4:$G$12)</f>
        <v>21</v>
      </c>
    </row>
    <row r="17" spans="2:3" ht="15" thickBot="1" x14ac:dyDescent="0.35">
      <c r="B17" s="24" t="s">
        <v>39</v>
      </c>
      <c r="C17" s="20">
        <f t="shared" si="0"/>
        <v>12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5.1093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160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128</v>
      </c>
      <c r="C4" s="13" t="s">
        <v>129</v>
      </c>
      <c r="D4" s="8">
        <v>2004</v>
      </c>
      <c r="E4" s="8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8</v>
      </c>
      <c r="B5" s="16" t="s">
        <v>192</v>
      </c>
      <c r="C5" s="15" t="s">
        <v>193</v>
      </c>
      <c r="D5" s="8">
        <v>2003</v>
      </c>
      <c r="E5" s="33" t="s">
        <v>39</v>
      </c>
      <c r="F5" s="8">
        <v>2</v>
      </c>
      <c r="G5" s="8">
        <v>8</v>
      </c>
      <c r="H5" s="8">
        <v>8</v>
      </c>
    </row>
    <row r="6" spans="1:8" x14ac:dyDescent="0.3">
      <c r="A6" s="11">
        <v>5</v>
      </c>
      <c r="B6" s="12" t="s">
        <v>134</v>
      </c>
      <c r="C6" s="13" t="s">
        <v>135</v>
      </c>
      <c r="D6" s="8">
        <v>2006</v>
      </c>
      <c r="E6" s="33" t="s">
        <v>28</v>
      </c>
      <c r="F6" s="8">
        <v>3</v>
      </c>
      <c r="G6" s="8">
        <v>7</v>
      </c>
      <c r="H6" s="8">
        <v>7</v>
      </c>
    </row>
    <row r="7" spans="1:8" x14ac:dyDescent="0.3">
      <c r="A7" s="11">
        <v>4</v>
      </c>
      <c r="B7" s="14" t="s">
        <v>132</v>
      </c>
      <c r="C7" s="15" t="s">
        <v>133</v>
      </c>
      <c r="D7" s="8">
        <v>2008</v>
      </c>
      <c r="E7" s="7" t="s">
        <v>28</v>
      </c>
      <c r="F7" s="9">
        <v>4</v>
      </c>
      <c r="G7" s="9">
        <v>6</v>
      </c>
      <c r="H7" s="9">
        <v>6</v>
      </c>
    </row>
    <row r="8" spans="1:8" x14ac:dyDescent="0.3">
      <c r="A8" s="11">
        <v>1</v>
      </c>
      <c r="B8" s="12" t="s">
        <v>194</v>
      </c>
      <c r="C8" s="13" t="s">
        <v>195</v>
      </c>
      <c r="D8" s="8">
        <v>2006</v>
      </c>
      <c r="E8" s="9" t="s">
        <v>27</v>
      </c>
      <c r="F8" s="9">
        <v>5</v>
      </c>
      <c r="G8" s="8">
        <v>5</v>
      </c>
      <c r="H8" s="8">
        <v>5</v>
      </c>
    </row>
    <row r="9" spans="1:8" x14ac:dyDescent="0.3">
      <c r="A9" s="11">
        <v>7</v>
      </c>
      <c r="B9" s="16" t="s">
        <v>190</v>
      </c>
      <c r="C9" s="15" t="s">
        <v>191</v>
      </c>
      <c r="D9" s="8">
        <v>2004</v>
      </c>
      <c r="E9" s="7" t="s">
        <v>39</v>
      </c>
      <c r="F9" s="9">
        <v>6</v>
      </c>
      <c r="G9" s="8">
        <v>4</v>
      </c>
      <c r="H9" s="8">
        <v>4</v>
      </c>
    </row>
    <row r="10" spans="1:8" x14ac:dyDescent="0.3">
      <c r="A10" s="11">
        <v>3</v>
      </c>
      <c r="B10" s="12" t="s">
        <v>130</v>
      </c>
      <c r="C10" s="13" t="s">
        <v>131</v>
      </c>
      <c r="D10" s="8">
        <v>2007</v>
      </c>
      <c r="E10" s="8" t="s">
        <v>27</v>
      </c>
      <c r="F10" s="8">
        <v>7</v>
      </c>
      <c r="G10" s="9">
        <v>3</v>
      </c>
      <c r="H10" s="9">
        <v>3</v>
      </c>
    </row>
    <row r="11" spans="1:8" x14ac:dyDescent="0.3">
      <c r="A11" s="11">
        <v>6</v>
      </c>
      <c r="B11" s="12" t="s">
        <v>136</v>
      </c>
      <c r="C11" s="13" t="s">
        <v>137</v>
      </c>
      <c r="D11" s="8">
        <v>2008</v>
      </c>
      <c r="E11" s="7" t="s">
        <v>28</v>
      </c>
      <c r="F11" s="8">
        <v>8</v>
      </c>
      <c r="G11" s="8">
        <v>2</v>
      </c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17</v>
      </c>
    </row>
    <row r="16" spans="1:8" x14ac:dyDescent="0.3">
      <c r="B16" s="23" t="s">
        <v>28</v>
      </c>
      <c r="C16" s="19">
        <f>+SUMIF($E$4:$E$12,B16,$G$4:$G$12)</f>
        <v>15</v>
      </c>
    </row>
    <row r="17" spans="2:3" ht="15" thickBot="1" x14ac:dyDescent="0.35">
      <c r="B17" s="24" t="s">
        <v>39</v>
      </c>
      <c r="C17" s="20">
        <f>+SUMIF($E$4:$E$12,B17,$G$4:$G$12)</f>
        <v>12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5.1093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161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8</v>
      </c>
      <c r="B4" s="12" t="s">
        <v>192</v>
      </c>
      <c r="C4" s="13" t="s">
        <v>193</v>
      </c>
      <c r="D4" s="8">
        <v>2003</v>
      </c>
      <c r="E4" s="7" t="s">
        <v>39</v>
      </c>
      <c r="F4" s="8">
        <v>1</v>
      </c>
      <c r="G4" s="9">
        <v>9</v>
      </c>
      <c r="H4" s="9">
        <v>9</v>
      </c>
    </row>
    <row r="5" spans="1:8" x14ac:dyDescent="0.3">
      <c r="A5" s="11">
        <v>4</v>
      </c>
      <c r="B5" s="12" t="s">
        <v>132</v>
      </c>
      <c r="C5" s="13" t="s">
        <v>133</v>
      </c>
      <c r="D5" s="8">
        <v>2008</v>
      </c>
      <c r="E5" s="7" t="s">
        <v>28</v>
      </c>
      <c r="F5" s="9">
        <v>2</v>
      </c>
      <c r="G5" s="8">
        <v>8</v>
      </c>
      <c r="H5" s="8">
        <v>8</v>
      </c>
    </row>
    <row r="6" spans="1:8" x14ac:dyDescent="0.3">
      <c r="A6" s="11">
        <v>2</v>
      </c>
      <c r="B6" s="12" t="s">
        <v>128</v>
      </c>
      <c r="C6" s="13" t="s">
        <v>129</v>
      </c>
      <c r="D6" s="8">
        <v>2004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3</v>
      </c>
      <c r="B7" s="12" t="s">
        <v>130</v>
      </c>
      <c r="C7" s="13" t="s">
        <v>131</v>
      </c>
      <c r="D7" s="8">
        <v>2007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1</v>
      </c>
      <c r="B8" s="12" t="s">
        <v>194</v>
      </c>
      <c r="C8" s="13" t="s">
        <v>195</v>
      </c>
      <c r="D8" s="8">
        <v>2006</v>
      </c>
      <c r="E8" s="7" t="s">
        <v>27</v>
      </c>
      <c r="F8" s="9">
        <v>5</v>
      </c>
      <c r="G8" s="8">
        <v>5</v>
      </c>
      <c r="H8" s="8">
        <v>5</v>
      </c>
    </row>
    <row r="9" spans="1:8" x14ac:dyDescent="0.3">
      <c r="A9" s="11">
        <v>7</v>
      </c>
      <c r="B9" s="12" t="s">
        <v>190</v>
      </c>
      <c r="C9" s="13" t="s">
        <v>191</v>
      </c>
      <c r="D9" s="8">
        <v>2004</v>
      </c>
      <c r="E9" s="7" t="s">
        <v>39</v>
      </c>
      <c r="F9" s="9">
        <v>6</v>
      </c>
      <c r="G9" s="8">
        <v>4</v>
      </c>
      <c r="H9" s="8">
        <v>4</v>
      </c>
    </row>
    <row r="10" spans="1:8" x14ac:dyDescent="0.3">
      <c r="A10" s="11">
        <v>5</v>
      </c>
      <c r="B10" s="12" t="s">
        <v>134</v>
      </c>
      <c r="C10" s="13" t="s">
        <v>135</v>
      </c>
      <c r="D10" s="8">
        <v>2006</v>
      </c>
      <c r="E10" s="7" t="s">
        <v>28</v>
      </c>
      <c r="F10" s="8">
        <v>8</v>
      </c>
      <c r="G10" s="9">
        <v>3</v>
      </c>
      <c r="H10" s="9">
        <v>3</v>
      </c>
    </row>
    <row r="11" spans="1:8" x14ac:dyDescent="0.3">
      <c r="A11" s="11">
        <v>6</v>
      </c>
      <c r="B11" s="12" t="s">
        <v>196</v>
      </c>
      <c r="C11" s="13" t="s">
        <v>181</v>
      </c>
      <c r="D11" s="8">
        <v>2007</v>
      </c>
      <c r="E11" s="7" t="s">
        <v>28</v>
      </c>
      <c r="F11" s="8">
        <v>9</v>
      </c>
      <c r="G11" s="8">
        <v>2</v>
      </c>
      <c r="H11" s="8">
        <v>2</v>
      </c>
    </row>
    <row r="12" spans="1:8" x14ac:dyDescent="0.3">
      <c r="A12" s="11">
        <v>9</v>
      </c>
      <c r="B12" s="12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18</v>
      </c>
    </row>
    <row r="16" spans="1:8" x14ac:dyDescent="0.3">
      <c r="B16" s="23" t="s">
        <v>28</v>
      </c>
      <c r="C16" s="19">
        <f t="shared" ref="C16:C17" si="0">+SUMIF($E$4:$E$12,B16,$G$4:$G$12)</f>
        <v>13</v>
      </c>
    </row>
    <row r="17" spans="2:3" ht="15" thickBot="1" x14ac:dyDescent="0.35">
      <c r="B17" s="24" t="s">
        <v>39</v>
      </c>
      <c r="C17" s="20">
        <f t="shared" si="0"/>
        <v>13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5.10937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162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8</v>
      </c>
      <c r="B4" s="16" t="s">
        <v>202</v>
      </c>
      <c r="C4" s="13" t="s">
        <v>203</v>
      </c>
      <c r="D4" s="8">
        <v>2004</v>
      </c>
      <c r="E4" s="7" t="s">
        <v>39</v>
      </c>
      <c r="F4" s="8">
        <v>1</v>
      </c>
      <c r="G4" s="9">
        <v>9</v>
      </c>
      <c r="H4" s="9">
        <v>9</v>
      </c>
    </row>
    <row r="5" spans="1:8" x14ac:dyDescent="0.3">
      <c r="A5" s="11">
        <v>9</v>
      </c>
      <c r="B5" s="16" t="s">
        <v>192</v>
      </c>
      <c r="C5" s="13" t="s">
        <v>193</v>
      </c>
      <c r="D5" s="8">
        <v>2003</v>
      </c>
      <c r="E5" s="7" t="s">
        <v>39</v>
      </c>
      <c r="F5" s="8">
        <v>2</v>
      </c>
      <c r="G5" s="8">
        <v>8</v>
      </c>
      <c r="H5" s="8">
        <v>8</v>
      </c>
    </row>
    <row r="6" spans="1:8" x14ac:dyDescent="0.3">
      <c r="A6" s="11">
        <v>3</v>
      </c>
      <c r="B6" s="12" t="s">
        <v>130</v>
      </c>
      <c r="C6" s="13" t="s">
        <v>131</v>
      </c>
      <c r="D6" s="8">
        <v>2007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6</v>
      </c>
      <c r="B7" s="12" t="s">
        <v>132</v>
      </c>
      <c r="C7" s="13" t="s">
        <v>133</v>
      </c>
      <c r="D7" s="8">
        <v>2008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4</v>
      </c>
      <c r="B8" s="14" t="s">
        <v>138</v>
      </c>
      <c r="C8" s="15" t="s">
        <v>139</v>
      </c>
      <c r="D8" s="8">
        <v>2005</v>
      </c>
      <c r="E8" s="7" t="s">
        <v>28</v>
      </c>
      <c r="F8" s="9">
        <v>5</v>
      </c>
      <c r="G8" s="8">
        <v>5</v>
      </c>
      <c r="H8" s="8">
        <v>5</v>
      </c>
    </row>
    <row r="9" spans="1:8" x14ac:dyDescent="0.3">
      <c r="A9" s="11">
        <v>5</v>
      </c>
      <c r="B9" s="12" t="s">
        <v>196</v>
      </c>
      <c r="C9" s="13" t="s">
        <v>181</v>
      </c>
      <c r="D9" s="8">
        <v>2007</v>
      </c>
      <c r="E9" s="7" t="s">
        <v>28</v>
      </c>
      <c r="F9" s="8">
        <v>7</v>
      </c>
      <c r="G9" s="8">
        <v>4</v>
      </c>
      <c r="H9" s="8">
        <v>4</v>
      </c>
    </row>
    <row r="10" spans="1:8" x14ac:dyDescent="0.3">
      <c r="A10" s="11">
        <v>2</v>
      </c>
      <c r="B10" s="12" t="s">
        <v>128</v>
      </c>
      <c r="C10" s="13" t="s">
        <v>129</v>
      </c>
      <c r="D10" s="8">
        <v>2004</v>
      </c>
      <c r="E10" s="7" t="s">
        <v>27</v>
      </c>
      <c r="F10" s="8">
        <v>10</v>
      </c>
      <c r="G10" s="9">
        <v>3</v>
      </c>
      <c r="H10" s="9">
        <v>3</v>
      </c>
    </row>
    <row r="11" spans="1:8" x14ac:dyDescent="0.3">
      <c r="A11" s="11">
        <v>1</v>
      </c>
      <c r="B11" s="12" t="s">
        <v>126</v>
      </c>
      <c r="C11" s="13" t="s">
        <v>127</v>
      </c>
      <c r="D11" s="8">
        <v>2006</v>
      </c>
      <c r="E11" s="7" t="s">
        <v>27</v>
      </c>
      <c r="F11" s="9">
        <v>13</v>
      </c>
      <c r="G11" s="8">
        <v>2</v>
      </c>
      <c r="H11" s="8">
        <v>2</v>
      </c>
    </row>
    <row r="12" spans="1:8" x14ac:dyDescent="0.3">
      <c r="A12" s="11">
        <v>7</v>
      </c>
      <c r="B12" s="16" t="s">
        <v>197</v>
      </c>
      <c r="C12" s="15" t="s">
        <v>198</v>
      </c>
      <c r="D12" s="8">
        <v>2007</v>
      </c>
      <c r="E12" s="7" t="s">
        <v>39</v>
      </c>
      <c r="F12" s="9">
        <v>18</v>
      </c>
      <c r="G12" s="8">
        <v>1</v>
      </c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12</v>
      </c>
    </row>
    <row r="16" spans="1:8" x14ac:dyDescent="0.3">
      <c r="B16" s="23" t="s">
        <v>28</v>
      </c>
      <c r="C16" s="19">
        <f t="shared" ref="C16:C17" si="0">+SUMIF($E$4:$E$12,B16,$G$4:$G$12)</f>
        <v>15</v>
      </c>
    </row>
    <row r="17" spans="2:3" ht="15" thickBot="1" x14ac:dyDescent="0.35">
      <c r="B17" s="24" t="s">
        <v>39</v>
      </c>
      <c r="C17" s="20">
        <f t="shared" si="0"/>
        <v>18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.6640625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141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6</v>
      </c>
      <c r="B4" s="12" t="s">
        <v>37</v>
      </c>
      <c r="C4" s="13" t="s">
        <v>38</v>
      </c>
      <c r="D4" s="8">
        <v>1973</v>
      </c>
      <c r="E4" s="7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1</v>
      </c>
      <c r="B5" s="12" t="s">
        <v>43</v>
      </c>
      <c r="C5" s="13" t="s">
        <v>44</v>
      </c>
      <c r="D5" s="8">
        <v>1999</v>
      </c>
      <c r="E5" s="7" t="s">
        <v>28</v>
      </c>
      <c r="F5" s="9">
        <v>2</v>
      </c>
      <c r="G5" s="8">
        <v>8</v>
      </c>
      <c r="H5" s="8">
        <v>8</v>
      </c>
    </row>
    <row r="6" spans="1:8" x14ac:dyDescent="0.3">
      <c r="A6" s="11">
        <v>5</v>
      </c>
      <c r="B6" s="12" t="s">
        <v>35</v>
      </c>
      <c r="C6" s="13" t="s">
        <v>36</v>
      </c>
      <c r="D6" s="8">
        <v>1985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3</v>
      </c>
      <c r="B7" s="12" t="s">
        <v>31</v>
      </c>
      <c r="C7" s="13" t="s">
        <v>32</v>
      </c>
      <c r="D7" s="8">
        <v>2000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2</v>
      </c>
      <c r="B8" s="12" t="s">
        <v>166</v>
      </c>
      <c r="C8" s="13" t="s">
        <v>167</v>
      </c>
      <c r="D8" s="8">
        <v>1981</v>
      </c>
      <c r="E8" s="7" t="s">
        <v>28</v>
      </c>
      <c r="F8" s="8">
        <v>5</v>
      </c>
      <c r="G8" s="8">
        <v>5</v>
      </c>
      <c r="H8" s="8">
        <v>5</v>
      </c>
    </row>
    <row r="9" spans="1:8" x14ac:dyDescent="0.3">
      <c r="A9" s="11">
        <v>4</v>
      </c>
      <c r="B9" s="14" t="s">
        <v>33</v>
      </c>
      <c r="C9" s="15" t="s">
        <v>34</v>
      </c>
      <c r="D9" s="8">
        <v>1965</v>
      </c>
      <c r="E9" s="7" t="s">
        <v>27</v>
      </c>
      <c r="F9" s="9">
        <v>6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20</v>
      </c>
    </row>
    <row r="16" spans="1:8" x14ac:dyDescent="0.3">
      <c r="B16" s="23" t="s">
        <v>28</v>
      </c>
      <c r="C16" s="19">
        <f t="shared" ref="C16:C17" si="0">+SUMIF($E$4:$E$12,B16,$G$4:$G$12)</f>
        <v>19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142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43</v>
      </c>
      <c r="C4" s="13" t="s">
        <v>44</v>
      </c>
      <c r="D4" s="8">
        <v>1999</v>
      </c>
      <c r="E4" s="7" t="s">
        <v>28</v>
      </c>
      <c r="F4" s="9">
        <v>1</v>
      </c>
      <c r="G4" s="9">
        <v>9</v>
      </c>
      <c r="H4" s="9">
        <v>9</v>
      </c>
    </row>
    <row r="5" spans="1:8" x14ac:dyDescent="0.3">
      <c r="A5" s="11">
        <v>3</v>
      </c>
      <c r="B5" s="12" t="s">
        <v>31</v>
      </c>
      <c r="C5" s="13" t="s">
        <v>32</v>
      </c>
      <c r="D5" s="8">
        <v>2000</v>
      </c>
      <c r="E5" s="7" t="s">
        <v>28</v>
      </c>
      <c r="F5" s="8">
        <v>2</v>
      </c>
      <c r="G5" s="8">
        <v>8</v>
      </c>
      <c r="H5" s="8">
        <v>8</v>
      </c>
    </row>
    <row r="6" spans="1:8" x14ac:dyDescent="0.3">
      <c r="A6" s="11">
        <v>5</v>
      </c>
      <c r="B6" s="12" t="s">
        <v>35</v>
      </c>
      <c r="C6" s="13" t="s">
        <v>36</v>
      </c>
      <c r="D6" s="8">
        <v>1985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6</v>
      </c>
      <c r="B7" s="12" t="s">
        <v>37</v>
      </c>
      <c r="C7" s="13" t="s">
        <v>38</v>
      </c>
      <c r="D7" s="8">
        <v>1973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4</v>
      </c>
      <c r="B8" s="14" t="s">
        <v>33</v>
      </c>
      <c r="C8" s="15" t="s">
        <v>34</v>
      </c>
      <c r="D8" s="8">
        <v>1965</v>
      </c>
      <c r="E8" s="7" t="s">
        <v>27</v>
      </c>
      <c r="F8" s="9">
        <v>6</v>
      </c>
      <c r="G8" s="8">
        <v>5</v>
      </c>
      <c r="H8" s="8">
        <v>5</v>
      </c>
    </row>
    <row r="9" spans="1:8" x14ac:dyDescent="0.3">
      <c r="A9" s="11">
        <v>2</v>
      </c>
      <c r="B9" s="12" t="s">
        <v>166</v>
      </c>
      <c r="C9" s="13" t="s">
        <v>167</v>
      </c>
      <c r="D9" s="8">
        <v>1981</v>
      </c>
      <c r="E9" s="7" t="s">
        <v>28</v>
      </c>
      <c r="F9" s="8">
        <v>7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18</v>
      </c>
    </row>
    <row r="16" spans="1:8" x14ac:dyDescent="0.3">
      <c r="B16" s="23" t="s">
        <v>28</v>
      </c>
      <c r="C16" s="19">
        <f t="shared" ref="C16:C17" si="0">+SUMIF($E$4:$E$12,B16,$G$4:$G$12)</f>
        <v>21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143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45</v>
      </c>
      <c r="C4" s="13" t="s">
        <v>46</v>
      </c>
      <c r="D4" s="8">
        <v>1966</v>
      </c>
      <c r="E4" s="7" t="s">
        <v>27</v>
      </c>
      <c r="F4" s="9">
        <v>1</v>
      </c>
      <c r="G4" s="9">
        <v>9</v>
      </c>
      <c r="H4" s="9">
        <v>9</v>
      </c>
    </row>
    <row r="5" spans="1:8" x14ac:dyDescent="0.3">
      <c r="A5" s="11">
        <v>2</v>
      </c>
      <c r="B5" s="12" t="s">
        <v>47</v>
      </c>
      <c r="C5" s="13" t="s">
        <v>48</v>
      </c>
      <c r="D5" s="8">
        <v>1986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4</v>
      </c>
      <c r="B6" s="14" t="s">
        <v>51</v>
      </c>
      <c r="C6" s="15" t="s">
        <v>52</v>
      </c>
      <c r="D6" s="8">
        <v>1975</v>
      </c>
      <c r="E6" s="7" t="s">
        <v>28</v>
      </c>
      <c r="F6" s="9">
        <v>3</v>
      </c>
      <c r="G6" s="8">
        <v>7</v>
      </c>
      <c r="H6" s="8">
        <v>7</v>
      </c>
    </row>
    <row r="7" spans="1:8" x14ac:dyDescent="0.3">
      <c r="A7" s="11">
        <v>3</v>
      </c>
      <c r="B7" s="12" t="s">
        <v>49</v>
      </c>
      <c r="C7" s="13" t="s">
        <v>50</v>
      </c>
      <c r="D7" s="8">
        <v>1989</v>
      </c>
      <c r="E7" s="7" t="s">
        <v>27</v>
      </c>
      <c r="F7" s="8">
        <v>4</v>
      </c>
      <c r="G7" s="9">
        <v>6</v>
      </c>
      <c r="H7" s="9">
        <v>6</v>
      </c>
    </row>
    <row r="8" spans="1:8" x14ac:dyDescent="0.3">
      <c r="A8" s="11">
        <v>7</v>
      </c>
      <c r="B8" s="12" t="s">
        <v>168</v>
      </c>
      <c r="C8" s="13" t="s">
        <v>169</v>
      </c>
      <c r="D8" s="8">
        <v>1997</v>
      </c>
      <c r="E8" s="7" t="s">
        <v>39</v>
      </c>
      <c r="F8" s="9">
        <v>6</v>
      </c>
      <c r="G8" s="8">
        <v>5</v>
      </c>
      <c r="H8" s="8">
        <v>5</v>
      </c>
    </row>
    <row r="9" spans="1:8" x14ac:dyDescent="0.3">
      <c r="A9" s="11">
        <v>6</v>
      </c>
      <c r="B9" s="12" t="s">
        <v>55</v>
      </c>
      <c r="C9" s="13" t="s">
        <v>56</v>
      </c>
      <c r="D9" s="8">
        <v>1962</v>
      </c>
      <c r="E9" s="7" t="s">
        <v>28</v>
      </c>
      <c r="F9" s="8">
        <v>7</v>
      </c>
      <c r="G9" s="8">
        <v>4</v>
      </c>
      <c r="H9" s="8">
        <v>4</v>
      </c>
    </row>
    <row r="10" spans="1:8" x14ac:dyDescent="0.3">
      <c r="A10" s="11">
        <v>5</v>
      </c>
      <c r="B10" s="12" t="s">
        <v>53</v>
      </c>
      <c r="C10" s="13" t="s">
        <v>54</v>
      </c>
      <c r="D10" s="8">
        <v>1987</v>
      </c>
      <c r="E10" s="30" t="s">
        <v>28</v>
      </c>
      <c r="F10" s="8">
        <v>12</v>
      </c>
      <c r="G10" s="9">
        <v>3</v>
      </c>
      <c r="H10" s="9">
        <v>3</v>
      </c>
    </row>
    <row r="11" spans="1:8" x14ac:dyDescent="0.3">
      <c r="A11" s="11">
        <v>8</v>
      </c>
      <c r="B11" s="12"/>
      <c r="C11" s="13"/>
      <c r="D11" s="8"/>
      <c r="E11" s="30"/>
      <c r="F11" s="8"/>
      <c r="G11" s="8"/>
      <c r="H11" s="8">
        <v>2</v>
      </c>
    </row>
    <row r="12" spans="1:8" x14ac:dyDescent="0.3">
      <c r="A12" s="11">
        <v>9</v>
      </c>
      <c r="B12" s="12"/>
      <c r="C12" s="13"/>
      <c r="D12" s="8"/>
      <c r="E12" s="30"/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23</v>
      </c>
    </row>
    <row r="16" spans="1:8" x14ac:dyDescent="0.3">
      <c r="B16" s="23" t="s">
        <v>28</v>
      </c>
      <c r="C16" s="19">
        <f t="shared" ref="C16:C17" si="0">+SUMIF($E$4:$E$12,B16,$G$4:$G$12)</f>
        <v>14</v>
      </c>
    </row>
    <row r="17" spans="2:3" ht="15" thickBot="1" x14ac:dyDescent="0.35">
      <c r="B17" s="24" t="s">
        <v>39</v>
      </c>
      <c r="C17" s="20">
        <f t="shared" si="0"/>
        <v>5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144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47</v>
      </c>
      <c r="C4" s="13" t="s">
        <v>48</v>
      </c>
      <c r="D4" s="8">
        <v>1986</v>
      </c>
      <c r="E4" s="7" t="s">
        <v>27</v>
      </c>
      <c r="F4" s="8">
        <v>1</v>
      </c>
      <c r="G4" s="9">
        <v>9</v>
      </c>
      <c r="H4" s="9">
        <v>9</v>
      </c>
    </row>
    <row r="5" spans="1:8" x14ac:dyDescent="0.3">
      <c r="A5" s="11">
        <v>1</v>
      </c>
      <c r="B5" s="12" t="s">
        <v>45</v>
      </c>
      <c r="C5" s="13" t="s">
        <v>46</v>
      </c>
      <c r="D5" s="8">
        <v>1966</v>
      </c>
      <c r="E5" s="7" t="s">
        <v>27</v>
      </c>
      <c r="F5" s="9">
        <v>2</v>
      </c>
      <c r="G5" s="8">
        <v>8</v>
      </c>
      <c r="H5" s="8">
        <v>8</v>
      </c>
    </row>
    <row r="6" spans="1:8" x14ac:dyDescent="0.3">
      <c r="A6" s="11">
        <v>3</v>
      </c>
      <c r="B6" s="12" t="s">
        <v>49</v>
      </c>
      <c r="C6" s="13" t="s">
        <v>50</v>
      </c>
      <c r="D6" s="8">
        <v>1989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4</v>
      </c>
      <c r="B7" s="14" t="s">
        <v>51</v>
      </c>
      <c r="C7" s="15" t="s">
        <v>52</v>
      </c>
      <c r="D7" s="8">
        <v>1975</v>
      </c>
      <c r="E7" s="7" t="s">
        <v>28</v>
      </c>
      <c r="F7" s="9">
        <v>4</v>
      </c>
      <c r="G7" s="9">
        <v>6</v>
      </c>
      <c r="H7" s="9">
        <v>6</v>
      </c>
    </row>
    <row r="8" spans="1:8" x14ac:dyDescent="0.3">
      <c r="A8" s="11">
        <v>5</v>
      </c>
      <c r="B8" s="12" t="s">
        <v>53</v>
      </c>
      <c r="C8" s="13" t="s">
        <v>54</v>
      </c>
      <c r="D8" s="8">
        <v>1987</v>
      </c>
      <c r="E8" s="7" t="s">
        <v>28</v>
      </c>
      <c r="F8" s="8">
        <v>5</v>
      </c>
      <c r="G8" s="8">
        <v>5</v>
      </c>
      <c r="H8" s="8">
        <v>5</v>
      </c>
    </row>
    <row r="9" spans="1:8" x14ac:dyDescent="0.3">
      <c r="A9" s="11">
        <v>7</v>
      </c>
      <c r="B9" s="12" t="s">
        <v>168</v>
      </c>
      <c r="C9" s="13" t="s">
        <v>169</v>
      </c>
      <c r="D9" s="8">
        <v>1997</v>
      </c>
      <c r="E9" s="7" t="s">
        <v>39</v>
      </c>
      <c r="F9" s="9">
        <v>8</v>
      </c>
      <c r="G9" s="8">
        <v>4</v>
      </c>
      <c r="H9" s="8">
        <v>4</v>
      </c>
    </row>
    <row r="10" spans="1:8" x14ac:dyDescent="0.3">
      <c r="A10" s="11">
        <v>6</v>
      </c>
      <c r="B10" s="12" t="s">
        <v>57</v>
      </c>
      <c r="C10" s="13" t="s">
        <v>58</v>
      </c>
      <c r="D10" s="8">
        <v>1999</v>
      </c>
      <c r="E10" s="30" t="s">
        <v>28</v>
      </c>
      <c r="F10" s="8">
        <v>10</v>
      </c>
      <c r="G10" s="9">
        <v>3</v>
      </c>
      <c r="H10" s="9">
        <v>3</v>
      </c>
    </row>
    <row r="11" spans="1:8" x14ac:dyDescent="0.3">
      <c r="A11" s="11">
        <v>8</v>
      </c>
      <c r="B11" s="12"/>
      <c r="C11" s="13"/>
      <c r="D11" s="8"/>
      <c r="E11" s="30"/>
      <c r="F11" s="8"/>
      <c r="G11" s="8"/>
      <c r="H11" s="8">
        <v>2</v>
      </c>
    </row>
    <row r="12" spans="1:8" x14ac:dyDescent="0.3">
      <c r="A12" s="11">
        <v>9</v>
      </c>
      <c r="B12" s="12"/>
      <c r="C12" s="13"/>
      <c r="D12" s="8"/>
      <c r="E12" s="30"/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24</v>
      </c>
    </row>
    <row r="16" spans="1:8" x14ac:dyDescent="0.3">
      <c r="B16" s="23" t="s">
        <v>28</v>
      </c>
      <c r="C16" s="19">
        <f t="shared" ref="C16:C17" si="0">+SUMIF($E$4:$E$12,B16,$G$4:$G$12)</f>
        <v>14</v>
      </c>
    </row>
    <row r="17" spans="2:3" ht="15" thickBot="1" x14ac:dyDescent="0.35">
      <c r="B17" s="24" t="s">
        <v>39</v>
      </c>
      <c r="C17" s="20">
        <f t="shared" si="0"/>
        <v>4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3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145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47</v>
      </c>
      <c r="C4" s="13" t="s">
        <v>48</v>
      </c>
      <c r="D4" s="8">
        <v>1986</v>
      </c>
      <c r="E4" s="7" t="s">
        <v>27</v>
      </c>
      <c r="F4" s="9">
        <v>1</v>
      </c>
      <c r="G4" s="9">
        <v>9</v>
      </c>
      <c r="H4" s="9">
        <v>9</v>
      </c>
    </row>
    <row r="5" spans="1:8" x14ac:dyDescent="0.3">
      <c r="A5" s="11">
        <v>2</v>
      </c>
      <c r="B5" s="12" t="s">
        <v>49</v>
      </c>
      <c r="C5" s="13" t="s">
        <v>50</v>
      </c>
      <c r="D5" s="8">
        <v>1989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3</v>
      </c>
      <c r="B6" s="12" t="s">
        <v>45</v>
      </c>
      <c r="C6" s="13" t="s">
        <v>46</v>
      </c>
      <c r="D6" s="8">
        <v>1966</v>
      </c>
      <c r="E6" s="7" t="s">
        <v>27</v>
      </c>
      <c r="F6" s="8">
        <v>3</v>
      </c>
      <c r="G6" s="8">
        <v>7</v>
      </c>
      <c r="H6" s="8">
        <v>7</v>
      </c>
    </row>
    <row r="7" spans="1:8" x14ac:dyDescent="0.3">
      <c r="A7" s="11">
        <v>6</v>
      </c>
      <c r="B7" s="12" t="s">
        <v>57</v>
      </c>
      <c r="C7" s="13" t="s">
        <v>58</v>
      </c>
      <c r="D7" s="8">
        <v>1999</v>
      </c>
      <c r="E7" s="7" t="s">
        <v>28</v>
      </c>
      <c r="F7" s="8">
        <v>5</v>
      </c>
      <c r="G7" s="9">
        <v>6</v>
      </c>
      <c r="H7" s="9">
        <v>6</v>
      </c>
    </row>
    <row r="8" spans="1:8" x14ac:dyDescent="0.3">
      <c r="A8" s="11">
        <v>5</v>
      </c>
      <c r="B8" s="12" t="s">
        <v>53</v>
      </c>
      <c r="C8" s="13" t="s">
        <v>54</v>
      </c>
      <c r="D8" s="8">
        <v>1987</v>
      </c>
      <c r="E8" s="7" t="s">
        <v>28</v>
      </c>
      <c r="F8" s="8">
        <v>6</v>
      </c>
      <c r="G8" s="8">
        <v>5</v>
      </c>
      <c r="H8" s="8">
        <v>5</v>
      </c>
    </row>
    <row r="9" spans="1:8" x14ac:dyDescent="0.3">
      <c r="A9" s="11">
        <v>7</v>
      </c>
      <c r="B9" s="12" t="s">
        <v>168</v>
      </c>
      <c r="C9" s="13" t="s">
        <v>169</v>
      </c>
      <c r="D9" s="8">
        <v>1997</v>
      </c>
      <c r="E9" s="7" t="s">
        <v>39</v>
      </c>
      <c r="F9" s="9">
        <v>7</v>
      </c>
      <c r="G9" s="8">
        <v>4</v>
      </c>
      <c r="H9" s="8">
        <v>4</v>
      </c>
    </row>
    <row r="10" spans="1:8" x14ac:dyDescent="0.3">
      <c r="A10" s="11">
        <v>4</v>
      </c>
      <c r="B10" s="14" t="s">
        <v>51</v>
      </c>
      <c r="C10" s="15" t="s">
        <v>52</v>
      </c>
      <c r="D10" s="8">
        <v>1975</v>
      </c>
      <c r="E10" s="30" t="s">
        <v>28</v>
      </c>
      <c r="F10" s="9">
        <v>8</v>
      </c>
      <c r="G10" s="9">
        <v>3</v>
      </c>
      <c r="H10" s="9">
        <v>3</v>
      </c>
    </row>
    <row r="11" spans="1:8" x14ac:dyDescent="0.3">
      <c r="A11" s="11">
        <v>8</v>
      </c>
      <c r="B11" s="12"/>
      <c r="C11" s="13"/>
      <c r="D11" s="8"/>
      <c r="E11" s="30"/>
      <c r="F11" s="8"/>
      <c r="G11" s="8"/>
      <c r="H11" s="8">
        <v>2</v>
      </c>
    </row>
    <row r="12" spans="1:8" x14ac:dyDescent="0.3">
      <c r="A12" s="11">
        <v>9</v>
      </c>
      <c r="B12" s="12"/>
      <c r="C12" s="13"/>
      <c r="D12" s="8"/>
      <c r="E12" s="30"/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24</v>
      </c>
    </row>
    <row r="16" spans="1:8" x14ac:dyDescent="0.3">
      <c r="B16" s="23" t="s">
        <v>28</v>
      </c>
      <c r="C16" s="19">
        <f t="shared" ref="C16:C17" si="0">+SUMIF($E$4:$E$12,B16,$G$4:$G$12)</f>
        <v>14</v>
      </c>
    </row>
    <row r="17" spans="2:3" ht="15" thickBot="1" x14ac:dyDescent="0.35">
      <c r="B17" s="24" t="s">
        <v>39</v>
      </c>
      <c r="C17" s="20">
        <f t="shared" si="0"/>
        <v>4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4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146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1</v>
      </c>
      <c r="B4" s="12" t="s">
        <v>59</v>
      </c>
      <c r="C4" s="13" t="s">
        <v>60</v>
      </c>
      <c r="D4" s="8">
        <v>2008</v>
      </c>
      <c r="E4" s="7" t="s">
        <v>28</v>
      </c>
      <c r="F4" s="9">
        <v>1</v>
      </c>
      <c r="G4" s="9">
        <v>9</v>
      </c>
      <c r="H4" s="9">
        <v>9</v>
      </c>
    </row>
    <row r="5" spans="1:8" x14ac:dyDescent="0.3">
      <c r="A5" s="11">
        <v>5</v>
      </c>
      <c r="B5" s="12" t="s">
        <v>67</v>
      </c>
      <c r="C5" s="13" t="s">
        <v>68</v>
      </c>
      <c r="D5" s="8">
        <v>2009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3</v>
      </c>
      <c r="B6" s="12" t="s">
        <v>63</v>
      </c>
      <c r="C6" s="13" t="s">
        <v>64</v>
      </c>
      <c r="D6" s="8">
        <v>2008</v>
      </c>
      <c r="E6" s="7" t="s">
        <v>28</v>
      </c>
      <c r="F6" s="8">
        <v>3</v>
      </c>
      <c r="G6" s="8">
        <v>7</v>
      </c>
      <c r="H6" s="8">
        <v>7</v>
      </c>
    </row>
    <row r="7" spans="1:8" x14ac:dyDescent="0.3">
      <c r="A7" s="11">
        <v>2</v>
      </c>
      <c r="B7" s="12" t="s">
        <v>61</v>
      </c>
      <c r="C7" s="13" t="s">
        <v>62</v>
      </c>
      <c r="D7" s="8">
        <v>2004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6</v>
      </c>
      <c r="B8" s="12" t="s">
        <v>69</v>
      </c>
      <c r="C8" s="13" t="s">
        <v>70</v>
      </c>
      <c r="D8" s="8">
        <v>2008</v>
      </c>
      <c r="E8" s="7" t="s">
        <v>27</v>
      </c>
      <c r="F8" s="8">
        <v>8</v>
      </c>
      <c r="G8" s="8">
        <v>5</v>
      </c>
      <c r="H8" s="8">
        <v>5</v>
      </c>
    </row>
    <row r="9" spans="1:8" x14ac:dyDescent="0.3">
      <c r="A9" s="11">
        <v>4</v>
      </c>
      <c r="B9" s="14" t="s">
        <v>65</v>
      </c>
      <c r="C9" s="15" t="s">
        <v>66</v>
      </c>
      <c r="D9" s="8">
        <v>2007</v>
      </c>
      <c r="E9" s="7" t="s">
        <v>27</v>
      </c>
      <c r="F9" s="9">
        <v>10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17</v>
      </c>
    </row>
    <row r="16" spans="1:8" x14ac:dyDescent="0.3">
      <c r="B16" s="23" t="s">
        <v>28</v>
      </c>
      <c r="C16" s="19">
        <f t="shared" ref="C16:C17" si="0">+SUMIF($E$4:$E$12,B16,$G$4:$G$12)</f>
        <v>22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workbookViewId="0">
      <selection sqref="A1:H1"/>
    </sheetView>
  </sheetViews>
  <sheetFormatPr defaultRowHeight="14.4" x14ac:dyDescent="0.3"/>
  <cols>
    <col min="1" max="1" width="8" style="10" bestFit="1" customWidth="1"/>
    <col min="2" max="2" width="14" style="10" bestFit="1" customWidth="1"/>
    <col min="3" max="3" width="18.33203125" style="10" bestFit="1" customWidth="1"/>
    <col min="4" max="4" width="15.77734375" style="10" bestFit="1" customWidth="1"/>
    <col min="5" max="5" width="12.21875" style="10" bestFit="1" customWidth="1"/>
    <col min="6" max="6" width="17.109375" style="10" bestFit="1" customWidth="1"/>
    <col min="7" max="7" width="14" style="10" bestFit="1" customWidth="1"/>
    <col min="8" max="8" width="14" style="10" hidden="1" customWidth="1"/>
    <col min="9" max="16384" width="8.88671875" style="10"/>
  </cols>
  <sheetData>
    <row r="1" spans="1:8" ht="15.6" x14ac:dyDescent="0.3">
      <c r="A1" s="42" t="s">
        <v>147</v>
      </c>
      <c r="B1" s="42"/>
      <c r="C1" s="42"/>
      <c r="D1" s="42"/>
      <c r="E1" s="42"/>
      <c r="F1" s="42"/>
      <c r="G1" s="42"/>
      <c r="H1" s="42"/>
    </row>
    <row r="3" spans="1:8" x14ac:dyDescent="0.3">
      <c r="A3" s="7" t="s">
        <v>22</v>
      </c>
      <c r="B3" s="7" t="s">
        <v>23</v>
      </c>
      <c r="C3" s="7" t="s">
        <v>24</v>
      </c>
      <c r="D3" s="7" t="s">
        <v>25</v>
      </c>
      <c r="E3" s="7" t="s">
        <v>26</v>
      </c>
      <c r="F3" s="7" t="s">
        <v>41</v>
      </c>
      <c r="G3" s="7" t="s">
        <v>42</v>
      </c>
      <c r="H3" s="7" t="s">
        <v>42</v>
      </c>
    </row>
    <row r="4" spans="1:8" x14ac:dyDescent="0.3">
      <c r="A4" s="11">
        <v>2</v>
      </c>
      <c r="B4" s="12" t="s">
        <v>61</v>
      </c>
      <c r="C4" s="13" t="s">
        <v>62</v>
      </c>
      <c r="D4" s="8">
        <v>2004</v>
      </c>
      <c r="E4" s="7" t="s">
        <v>28</v>
      </c>
      <c r="F4" s="8">
        <v>1</v>
      </c>
      <c r="G4" s="9">
        <v>9</v>
      </c>
      <c r="H4" s="9">
        <v>9</v>
      </c>
    </row>
    <row r="5" spans="1:8" x14ac:dyDescent="0.3">
      <c r="A5" s="11">
        <v>5</v>
      </c>
      <c r="B5" s="12" t="s">
        <v>67</v>
      </c>
      <c r="C5" s="13" t="s">
        <v>68</v>
      </c>
      <c r="D5" s="8">
        <v>2009</v>
      </c>
      <c r="E5" s="7" t="s">
        <v>27</v>
      </c>
      <c r="F5" s="8">
        <v>2</v>
      </c>
      <c r="G5" s="8">
        <v>8</v>
      </c>
      <c r="H5" s="8">
        <v>8</v>
      </c>
    </row>
    <row r="6" spans="1:8" x14ac:dyDescent="0.3">
      <c r="A6" s="11">
        <v>4</v>
      </c>
      <c r="B6" s="14" t="s">
        <v>65</v>
      </c>
      <c r="C6" s="15" t="s">
        <v>66</v>
      </c>
      <c r="D6" s="8">
        <v>2007</v>
      </c>
      <c r="E6" s="7" t="s">
        <v>27</v>
      </c>
      <c r="F6" s="9">
        <v>3</v>
      </c>
      <c r="G6" s="8">
        <v>7</v>
      </c>
      <c r="H6" s="8">
        <v>7</v>
      </c>
    </row>
    <row r="7" spans="1:8" x14ac:dyDescent="0.3">
      <c r="A7" s="11">
        <v>3</v>
      </c>
      <c r="B7" s="12" t="s">
        <v>71</v>
      </c>
      <c r="C7" s="13" t="s">
        <v>72</v>
      </c>
      <c r="D7" s="8">
        <v>2007</v>
      </c>
      <c r="E7" s="7" t="s">
        <v>28</v>
      </c>
      <c r="F7" s="8">
        <v>4</v>
      </c>
      <c r="G7" s="9">
        <v>6</v>
      </c>
      <c r="H7" s="9">
        <v>6</v>
      </c>
    </row>
    <row r="8" spans="1:8" x14ac:dyDescent="0.3">
      <c r="A8" s="11">
        <v>6</v>
      </c>
      <c r="B8" s="12" t="s">
        <v>69</v>
      </c>
      <c r="C8" s="13" t="s">
        <v>70</v>
      </c>
      <c r="D8" s="8">
        <v>2008</v>
      </c>
      <c r="E8" s="7" t="s">
        <v>27</v>
      </c>
      <c r="F8" s="8">
        <v>5</v>
      </c>
      <c r="G8" s="8">
        <v>5</v>
      </c>
      <c r="H8" s="8">
        <v>5</v>
      </c>
    </row>
    <row r="9" spans="1:8" x14ac:dyDescent="0.3">
      <c r="A9" s="11">
        <v>1</v>
      </c>
      <c r="B9" s="12" t="s">
        <v>59</v>
      </c>
      <c r="C9" s="13" t="s">
        <v>60</v>
      </c>
      <c r="D9" s="8">
        <v>2008</v>
      </c>
      <c r="E9" s="7" t="s">
        <v>28</v>
      </c>
      <c r="F9" s="9">
        <v>9</v>
      </c>
      <c r="G9" s="8">
        <v>4</v>
      </c>
      <c r="H9" s="8">
        <v>4</v>
      </c>
    </row>
    <row r="10" spans="1:8" x14ac:dyDescent="0.3">
      <c r="A10" s="11">
        <v>7</v>
      </c>
      <c r="B10" s="16"/>
      <c r="C10" s="15"/>
      <c r="D10" s="8"/>
      <c r="E10" s="7" t="s">
        <v>39</v>
      </c>
      <c r="F10" s="9"/>
      <c r="G10" s="9"/>
      <c r="H10" s="9">
        <v>3</v>
      </c>
    </row>
    <row r="11" spans="1:8" x14ac:dyDescent="0.3">
      <c r="A11" s="11">
        <v>8</v>
      </c>
      <c r="B11" s="17"/>
      <c r="C11" s="13"/>
      <c r="D11" s="8"/>
      <c r="E11" s="7" t="s">
        <v>39</v>
      </c>
      <c r="F11" s="8"/>
      <c r="G11" s="8"/>
      <c r="H11" s="8">
        <v>2</v>
      </c>
    </row>
    <row r="12" spans="1:8" x14ac:dyDescent="0.3">
      <c r="A12" s="11">
        <v>9</v>
      </c>
      <c r="B12" s="17"/>
      <c r="C12" s="13"/>
      <c r="D12" s="8"/>
      <c r="E12" s="7" t="s">
        <v>39</v>
      </c>
      <c r="F12" s="8"/>
      <c r="G12" s="8"/>
      <c r="H12" s="8">
        <v>1</v>
      </c>
    </row>
    <row r="13" spans="1:8" ht="15" thickBot="1" x14ac:dyDescent="0.35">
      <c r="B13" s="18"/>
      <c r="C13" s="18"/>
    </row>
    <row r="14" spans="1:8" x14ac:dyDescent="0.3">
      <c r="B14" s="22"/>
      <c r="C14" s="21" t="s">
        <v>40</v>
      </c>
    </row>
    <row r="15" spans="1:8" x14ac:dyDescent="0.3">
      <c r="B15" s="23" t="s">
        <v>27</v>
      </c>
      <c r="C15" s="19">
        <f>+SUMIF($E$4:$E$12,B15,$G$4:$G$12)</f>
        <v>20</v>
      </c>
    </row>
    <row r="16" spans="1:8" x14ac:dyDescent="0.3">
      <c r="B16" s="23" t="s">
        <v>28</v>
      </c>
      <c r="C16" s="19">
        <f t="shared" ref="C16:C17" si="0">+SUMIF($E$4:$E$12,B16,$G$4:$G$12)</f>
        <v>19</v>
      </c>
    </row>
    <row r="17" spans="2:3" ht="15" thickBot="1" x14ac:dyDescent="0.35">
      <c r="B17" s="24" t="s">
        <v>39</v>
      </c>
      <c r="C17" s="20">
        <f t="shared" si="0"/>
        <v>0</v>
      </c>
    </row>
  </sheetData>
  <autoFilter ref="A3:F12">
    <sortState ref="A4:F12">
      <sortCondition ref="F3:F12"/>
    </sortState>
  </autoFilter>
  <mergeCells count="1">
    <mergeCell ref="A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24</vt:i4>
      </vt:variant>
    </vt:vector>
  </HeadingPairs>
  <TitlesOfParts>
    <vt:vector size="24" baseType="lpstr">
      <vt:lpstr>Baltic Cup - total</vt:lpstr>
      <vt:lpstr>10 m Air Pistol - M</vt:lpstr>
      <vt:lpstr>50m Free pistol - M</vt:lpstr>
      <vt:lpstr>25 m Standart pistol - M</vt:lpstr>
      <vt:lpstr>50m Rifle Prone - M</vt:lpstr>
      <vt:lpstr>50m Rifle 3 Positions - M</vt:lpstr>
      <vt:lpstr>10 m Air Rifle - M</vt:lpstr>
      <vt:lpstr>10 m Air Pistol - JM</vt:lpstr>
      <vt:lpstr>50m Free pistol - JM</vt:lpstr>
      <vt:lpstr>25 m Standart pistol - JM</vt:lpstr>
      <vt:lpstr>25m Sport pistol - JM</vt:lpstr>
      <vt:lpstr>50m Rifle Prone - JM</vt:lpstr>
      <vt:lpstr>50m Rifle 3 Position - JM</vt:lpstr>
      <vt:lpstr>10 m Air Rifle - JM</vt:lpstr>
      <vt:lpstr>10 m Air Pistol - W</vt:lpstr>
      <vt:lpstr>25m Sport pistol - W</vt:lpstr>
      <vt:lpstr>50m Rifle Prone - W</vt:lpstr>
      <vt:lpstr>50m Rifle 3 Position - W</vt:lpstr>
      <vt:lpstr>10m Air Rifle - W</vt:lpstr>
      <vt:lpstr>10 m Air Pistol - JW</vt:lpstr>
      <vt:lpstr>25m Sport pistol - JW</vt:lpstr>
      <vt:lpstr>50m Rifle Prone - JW</vt:lpstr>
      <vt:lpstr>50m Rifle 3 Position - JW</vt:lpstr>
      <vt:lpstr>10m Air Rifle - JW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Justina Ramanauskaite</dc:creator>
  <cp:lastModifiedBy>PC</cp:lastModifiedBy>
  <dcterms:created xsi:type="dcterms:W3CDTF">2015-06-05T18:19:34Z</dcterms:created>
  <dcterms:modified xsi:type="dcterms:W3CDTF">2024-06-16T12:20:42Z</dcterms:modified>
</cp:coreProperties>
</file>